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tice" sheetId="1" r:id="rId1"/>
  </sheets>
  <definedNames>
    <definedName name="__123Graph_A" hidden="1">'tice'!$B$625:$B$821</definedName>
    <definedName name="__123Graph_ACHART1" hidden="1">'tice'!$B$625:$B$1190</definedName>
    <definedName name="__123Graph_BCHART1" hidden="1">'tice'!$D$625:$D$1190</definedName>
    <definedName name="__123Graph_CCHART1" hidden="1">'tice'!$I$625:$I$660</definedName>
    <definedName name="__123Graph_DCHART1" hidden="1">'tice'!$J$625:$J$660</definedName>
    <definedName name="__123Graph_ECHART1" hidden="1">'tice'!$K$625:$K$660</definedName>
    <definedName name="__123Graph_FCHART1" hidden="1">'tice'!$L$625:$L$660</definedName>
    <definedName name="__123Graph_X" hidden="1">'tice'!$C$625:$C$821</definedName>
    <definedName name="__123Graph_XCHART1" hidden="1">'tice'!$C$625:$C$1190</definedName>
    <definedName name="_Dist_Values" hidden="1">'tice'!$D$822:$D$1018</definedName>
    <definedName name="_Key1" hidden="1">'tice'!$C$908</definedName>
    <definedName name="_Order1" hidden="1">255</definedName>
    <definedName name="_Regression_Out" hidden="1">'tice'!$AA$1</definedName>
    <definedName name="_Regression_X" hidden="1">'tice'!$AB$13:$AO$295</definedName>
    <definedName name="_Regression_Y" hidden="1">'tice'!$AA$13:$AA$295</definedName>
    <definedName name="_Sort" hidden="1">'tice'!$C$908:$C$1190</definedName>
    <definedName name="FALL">'tice'!$D$8</definedName>
    <definedName name="INHIB">'tice'!$E$8</definedName>
    <definedName name="N">'tice'!$C$8</definedName>
    <definedName name="NSQ">'tice'!$F$8</definedName>
    <definedName name="_xlnm.Print_Area" localSheetId="0">'tice'!$G$1021:$S$1041</definedName>
    <definedName name="REGR">'tice'!$G$1021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<sst xmlns="http://schemas.openxmlformats.org/spreadsheetml/2006/main" count="91" uniqueCount="41">
  <si>
    <t>Regression Output:</t>
  </si>
  <si>
    <t>Constant</t>
  </si>
  <si>
    <t>Std Err of Y Est</t>
  </si>
  <si>
    <t>R Squared</t>
  </si>
  <si>
    <t>No. of Observations</t>
  </si>
  <si>
    <t>Degrees of Freedom</t>
  </si>
  <si>
    <t>n applied</t>
  </si>
  <si>
    <t>ntime</t>
  </si>
  <si>
    <t>inhib</t>
  </si>
  <si>
    <t>n sq</t>
  </si>
  <si>
    <t>avg</t>
  </si>
  <si>
    <t>cons</t>
  </si>
  <si>
    <t>X Coefficient(s)</t>
  </si>
  <si>
    <t>Std Err of Coef.</t>
  </si>
  <si>
    <t>dev</t>
  </si>
  <si>
    <t>yead</t>
  </si>
  <si>
    <t>yield</t>
  </si>
  <si>
    <t>resid</t>
  </si>
  <si>
    <t>abs</t>
  </si>
  <si>
    <t>log</t>
  </si>
  <si>
    <t>n</t>
  </si>
  <si>
    <t>fall</t>
  </si>
  <si>
    <t>inh</t>
  </si>
  <si>
    <t>divisor</t>
  </si>
  <si>
    <t>dummy</t>
  </si>
  <si>
    <t>forecast</t>
  </si>
  <si>
    <t>expon</t>
  </si>
  <si>
    <t>1/het</t>
  </si>
  <si>
    <t>n0</t>
  </si>
  <si>
    <t>n30</t>
  </si>
  <si>
    <t>n60</t>
  </si>
  <si>
    <t>n90</t>
  </si>
  <si>
    <t>b120</t>
  </si>
  <si>
    <t>mean</t>
  </si>
  <si>
    <t>sigma</t>
  </si>
  <si>
    <t>Stage 1</t>
  </si>
  <si>
    <t>Stage 2</t>
  </si>
  <si>
    <t>Stage 3</t>
  </si>
  <si>
    <t>coef</t>
  </si>
  <si>
    <t>std err</t>
  </si>
  <si>
    <t>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</si>
</sst>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Arial MT"/>
      <family val="0"/>
    </font>
    <font>
      <sz val="10"/>
      <name val="Arial"/>
      <family val="0"/>
    </font>
    <font>
      <sz val="10"/>
      <name val="Arial MT"/>
      <family val="2"/>
    </font>
    <font>
      <sz val="18"/>
      <name val="Arial MT"/>
      <family val="2"/>
    </font>
    <font>
      <sz val="9"/>
      <name val="Arial M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Arial MT"/>
                <a:ea typeface="Arial MT"/>
                <a:cs typeface="Arial MT"/>
              </a:rPr>
              <a:t>Title</a:t>
            </a:r>
          </a:p>
        </c:rich>
      </c:tx>
      <c:layout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tice!$M$625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tice!$C$625:$C$1190</c:f>
              <c:numCache/>
            </c:numRef>
          </c:xVal>
          <c:yVal>
            <c:numRef>
              <c:f>tice!$D$625:$D$1190</c:f>
              <c:numCache/>
            </c:numRef>
          </c:yVal>
          <c:smooth val="0"/>
        </c:ser>
        <c:ser>
          <c:idx val="1"/>
          <c:order val="1"/>
          <c:tx>
            <c:strRef>
              <c:f>tice!$Z$625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tice!$C$625:$C$1190</c:f>
              <c:numCache/>
            </c:numRef>
          </c:xVal>
          <c:yVal>
            <c:numRef>
              <c:f>tice!$I$625:$I$660</c:f>
              <c:numCache/>
            </c:numRef>
          </c:yVal>
          <c:smooth val="0"/>
        </c:ser>
        <c:ser>
          <c:idx val="2"/>
          <c:order val="2"/>
          <c:tx>
            <c:v>Data D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tice!$C$625:$C$1190</c:f>
              <c:numCache/>
            </c:numRef>
          </c:xVal>
          <c:yVal>
            <c:numRef>
              <c:f>tice!$J$625:$J$660</c:f>
              <c:numCache/>
            </c:numRef>
          </c:yVal>
          <c:smooth val="0"/>
        </c:ser>
        <c:ser>
          <c:idx val="3"/>
          <c:order val="3"/>
          <c:tx>
            <c:v>Data 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tice!$C$625:$C$1190</c:f>
              <c:numCache/>
            </c:numRef>
          </c:xVal>
          <c:yVal>
            <c:numRef>
              <c:f>tice!$K$625:$K$660</c:f>
              <c:numCache/>
            </c:numRef>
          </c:yVal>
          <c:smooth val="0"/>
        </c:ser>
        <c:ser>
          <c:idx val="4"/>
          <c:order val="4"/>
          <c:tx>
            <c:v>Data F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FF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tice!$C$625:$C$1190</c:f>
              <c:numCache/>
            </c:numRef>
          </c:xVal>
          <c:yVal>
            <c:numRef>
              <c:f>tice!$L$625:$L$660</c:f>
              <c:numCache/>
            </c:numRef>
          </c:yVal>
          <c:smooth val="0"/>
        </c:ser>
        <c:axId val="42996860"/>
        <c:axId val="51427421"/>
      </c:scatterChart>
      <c:valAx>
        <c:axId val="42996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X-Axis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51427421"/>
        <c:crosses val="autoZero"/>
        <c:crossBetween val="midCat"/>
        <c:dispUnits/>
      </c:valAx>
      <c:valAx>
        <c:axId val="514274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 MT"/>
                    <a:ea typeface="Arial MT"/>
                    <a:cs typeface="Arial MT"/>
                  </a:rPr>
                  <a:t>Y-Axis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MT"/>
                <a:ea typeface="Arial MT"/>
                <a:cs typeface="Arial MT"/>
              </a:defRPr>
            </a:pPr>
          </a:p>
        </c:txPr>
        <c:crossAx val="429968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624</xdr:row>
      <xdr:rowOff>28575</xdr:rowOff>
    </xdr:from>
    <xdr:to>
      <xdr:col>25</xdr:col>
      <xdr:colOff>9525</xdr:colOff>
      <xdr:row>650</xdr:row>
      <xdr:rowOff>0</xdr:rowOff>
    </xdr:to>
    <xdr:graphicFrame>
      <xdr:nvGraphicFramePr>
        <xdr:cNvPr id="1" name="Chart 1"/>
        <xdr:cNvGraphicFramePr/>
      </xdr:nvGraphicFramePr>
      <xdr:xfrm>
        <a:off x="2981325" y="118900575"/>
        <a:ext cx="121539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Q1190"/>
  <sheetViews>
    <sheetView tabSelected="1" defaultGridColor="0" zoomScale="87" zoomScaleNormal="87" colorId="22" workbookViewId="0" topLeftCell="F1017">
      <selection activeCell="G1021" sqref="G1021"/>
    </sheetView>
  </sheetViews>
  <sheetFormatPr defaultColWidth="5.77734375" defaultRowHeight="15"/>
  <cols>
    <col min="9" max="10" width="10.77734375" style="0" customWidth="1"/>
    <col min="13" max="14" width="10.77734375" style="0" customWidth="1"/>
    <col min="17" max="18" width="10.77734375" style="0" customWidth="1"/>
    <col min="19" max="19" width="7.77734375" style="0" customWidth="1"/>
  </cols>
  <sheetData>
    <row r="1" spans="2:28" ht="15">
      <c r="B1" t="s">
        <v>0</v>
      </c>
      <c r="V1" t="s">
        <v>0</v>
      </c>
      <c r="AB1" t="s">
        <v>0</v>
      </c>
    </row>
    <row r="2" spans="1:30" ht="15">
      <c r="A2" t="s">
        <v>1</v>
      </c>
      <c r="D2">
        <v>43.12331306121626</v>
      </c>
      <c r="U2" t="s">
        <v>1</v>
      </c>
      <c r="X2">
        <v>2.0914559800648824</v>
      </c>
      <c r="AA2" t="s">
        <v>1</v>
      </c>
      <c r="AD2">
        <v>0</v>
      </c>
    </row>
    <row r="3" spans="1:30" ht="15">
      <c r="A3" t="s">
        <v>2</v>
      </c>
      <c r="D3">
        <v>20.268212968594757</v>
      </c>
      <c r="U3" t="s">
        <v>2</v>
      </c>
      <c r="X3">
        <v>1.1400773878082042</v>
      </c>
      <c r="AA3" t="s">
        <v>2</v>
      </c>
      <c r="AD3">
        <v>2.883910661280612</v>
      </c>
    </row>
    <row r="4" spans="1:30" ht="15">
      <c r="A4" t="s">
        <v>3</v>
      </c>
      <c r="D4">
        <v>0.7777253576024964</v>
      </c>
      <c r="U4" t="s">
        <v>3</v>
      </c>
      <c r="X4">
        <v>0.045101282813007675</v>
      </c>
      <c r="AA4" t="s">
        <v>3</v>
      </c>
      <c r="AD4">
        <v>0.8855710159924094</v>
      </c>
    </row>
    <row r="5" spans="1:30" ht="15">
      <c r="A5" t="s">
        <v>4</v>
      </c>
      <c r="D5">
        <v>283</v>
      </c>
      <c r="U5" t="s">
        <v>4</v>
      </c>
      <c r="X5">
        <v>283</v>
      </c>
      <c r="AA5" t="s">
        <v>4</v>
      </c>
      <c r="AD5">
        <v>283</v>
      </c>
    </row>
    <row r="6" spans="1:30" ht="15">
      <c r="A6" t="s">
        <v>5</v>
      </c>
      <c r="D6">
        <v>269</v>
      </c>
      <c r="U6" t="s">
        <v>5</v>
      </c>
      <c r="X6">
        <v>279</v>
      </c>
      <c r="AA6" t="s">
        <v>5</v>
      </c>
      <c r="AD6">
        <v>269</v>
      </c>
    </row>
    <row r="7" spans="3:43" ht="15">
      <c r="C7" t="s">
        <v>6</v>
      </c>
      <c r="D7" t="s">
        <v>7</v>
      </c>
      <c r="E7" t="s">
        <v>8</v>
      </c>
      <c r="F7" t="s">
        <v>9</v>
      </c>
      <c r="G7">
        <v>1968</v>
      </c>
      <c r="H7">
        <v>1969</v>
      </c>
      <c r="I7">
        <v>1970</v>
      </c>
      <c r="J7">
        <v>1971</v>
      </c>
      <c r="K7">
        <v>1972</v>
      </c>
      <c r="L7">
        <v>1973</v>
      </c>
      <c r="M7">
        <f>L7+1</f>
        <v>1974</v>
      </c>
      <c r="N7">
        <f>M7+1</f>
        <v>1975</v>
      </c>
      <c r="O7">
        <v>1976</v>
      </c>
      <c r="P7">
        <v>1977</v>
      </c>
      <c r="Q7" t="s">
        <v>10</v>
      </c>
      <c r="AC7" t="s">
        <v>11</v>
      </c>
      <c r="AD7" t="s">
        <v>6</v>
      </c>
      <c r="AE7" t="s">
        <v>7</v>
      </c>
      <c r="AF7" t="s">
        <v>8</v>
      </c>
      <c r="AG7" t="s">
        <v>9</v>
      </c>
      <c r="AH7">
        <v>1968</v>
      </c>
      <c r="AI7">
        <v>1969</v>
      </c>
      <c r="AJ7">
        <v>1970</v>
      </c>
      <c r="AK7">
        <v>1971</v>
      </c>
      <c r="AL7">
        <v>1972</v>
      </c>
      <c r="AM7">
        <v>1973</v>
      </c>
      <c r="AN7">
        <f>AM7+1</f>
        <v>1974</v>
      </c>
      <c r="AO7">
        <f>AN7+1</f>
        <v>1975</v>
      </c>
      <c r="AP7">
        <v>1976</v>
      </c>
      <c r="AQ7">
        <v>1977</v>
      </c>
    </row>
    <row r="8" spans="1:42" ht="15">
      <c r="A8" t="s">
        <v>12</v>
      </c>
      <c r="C8">
        <v>1.0174352210015838</v>
      </c>
      <c r="D8">
        <v>-11.64241338312495</v>
      </c>
      <c r="E8">
        <v>33.14492887421588</v>
      </c>
      <c r="F8">
        <v>-0.002507682957122353</v>
      </c>
      <c r="G8">
        <v>20.227744532492224</v>
      </c>
      <c r="H8">
        <v>4.736929535464472</v>
      </c>
      <c r="I8">
        <v>-2.485292686757751</v>
      </c>
      <c r="J8">
        <v>20.811003609538545</v>
      </c>
      <c r="K8">
        <v>-28.226033427498493</v>
      </c>
      <c r="L8">
        <v>-5.818626020091085</v>
      </c>
      <c r="M8">
        <v>-10.051090460991897</v>
      </c>
      <c r="N8">
        <v>17.728636984825958</v>
      </c>
      <c r="O8">
        <v>-10.431832739056434</v>
      </c>
      <c r="P8">
        <v>0</v>
      </c>
      <c r="Q8">
        <f>AVERAGEA(G8:P8)</f>
        <v>0.6491439327925542</v>
      </c>
      <c r="U8" t="s">
        <v>12</v>
      </c>
      <c r="W8">
        <v>-0.0004558961259179714</v>
      </c>
      <c r="X8">
        <v>0.457670847560444</v>
      </c>
      <c r="Y8">
        <v>-0.43350929827642265</v>
      </c>
      <c r="AA8" t="s">
        <v>12</v>
      </c>
      <c r="AC8">
        <v>43.01940019412152</v>
      </c>
      <c r="AD8">
        <v>1.0304620855773488</v>
      </c>
      <c r="AE8">
        <v>-11.745355073021623</v>
      </c>
      <c r="AF8">
        <v>33.39907912814737</v>
      </c>
      <c r="AG8">
        <v>-0.0024858288820974466</v>
      </c>
      <c r="AH8">
        <v>16.504988602722307</v>
      </c>
      <c r="AI8">
        <v>0.6331514595779938</v>
      </c>
      <c r="AJ8">
        <v>-6.796366077832083</v>
      </c>
      <c r="AK8">
        <v>22.4530660434595</v>
      </c>
      <c r="AL8">
        <v>-24.58719056023886</v>
      </c>
      <c r="AM8">
        <v>-8.66435565357709</v>
      </c>
      <c r="AN8">
        <v>-7.55609143374563</v>
      </c>
      <c r="AO8">
        <v>14.500789937282391</v>
      </c>
      <c r="AP8">
        <v>-13.941122692723278</v>
      </c>
    </row>
    <row r="9" spans="1:42" ht="15">
      <c r="A9" t="s">
        <v>13</v>
      </c>
      <c r="C9">
        <v>0.07368768975553476</v>
      </c>
      <c r="D9">
        <v>2.5904839552950936</v>
      </c>
      <c r="E9">
        <v>6.854926743501492</v>
      </c>
      <c r="F9">
        <v>0.000366929817840426</v>
      </c>
      <c r="G9">
        <v>5.841251520310935</v>
      </c>
      <c r="H9">
        <v>5.434485664987052</v>
      </c>
      <c r="I9">
        <v>5.434485664987052</v>
      </c>
      <c r="J9">
        <v>5.434485664987052</v>
      </c>
      <c r="K9">
        <v>5.434485664987052</v>
      </c>
      <c r="L9">
        <v>5.434485664987052</v>
      </c>
      <c r="M9">
        <v>5.429599950235489</v>
      </c>
      <c r="N9">
        <v>5.082342408128336</v>
      </c>
      <c r="O9">
        <v>5.171105866192799</v>
      </c>
      <c r="U9" t="s">
        <v>13</v>
      </c>
      <c r="W9">
        <v>0.0012115248833598248</v>
      </c>
      <c r="X9">
        <v>0.1447399694264455</v>
      </c>
      <c r="Y9">
        <v>0.3688840357629748</v>
      </c>
      <c r="AA9" t="s">
        <v>13</v>
      </c>
      <c r="AC9">
        <v>5.081352266884629</v>
      </c>
      <c r="AD9">
        <v>0.0768258625743935</v>
      </c>
      <c r="AE9">
        <v>2.3158456247606263</v>
      </c>
      <c r="AF9">
        <v>14.323646373484795</v>
      </c>
      <c r="AG9">
        <v>0.000363873829402718</v>
      </c>
      <c r="AH9">
        <v>5.323747553290437</v>
      </c>
      <c r="AI9">
        <v>5.09616286310085</v>
      </c>
      <c r="AJ9">
        <v>5.09616286310085</v>
      </c>
      <c r="AK9">
        <v>5.09616286310085</v>
      </c>
      <c r="AL9">
        <v>5.09616286310085</v>
      </c>
      <c r="AM9">
        <v>5.09616286310085</v>
      </c>
      <c r="AN9">
        <v>5.087689468418551</v>
      </c>
      <c r="AO9">
        <v>4.918397185263353</v>
      </c>
      <c r="AP9">
        <v>4.883252938877756</v>
      </c>
    </row>
    <row r="10" spans="6:16" ht="15">
      <c r="F10" t="s">
        <v>14</v>
      </c>
      <c r="G10">
        <f aca="true" t="shared" si="0" ref="G10:P10">G8-$Q$8</f>
        <v>19.57860059969967</v>
      </c>
      <c r="H10">
        <f t="shared" si="0"/>
        <v>4.087785602671918</v>
      </c>
      <c r="I10">
        <f t="shared" si="0"/>
        <v>-3.1344366195503053</v>
      </c>
      <c r="J10">
        <f t="shared" si="0"/>
        <v>20.16185967674599</v>
      </c>
      <c r="K10">
        <f t="shared" si="0"/>
        <v>-28.875177360291048</v>
      </c>
      <c r="L10">
        <f t="shared" si="0"/>
        <v>-6.467769952883639</v>
      </c>
      <c r="M10">
        <f t="shared" si="0"/>
        <v>-10.700234393784452</v>
      </c>
      <c r="N10">
        <f t="shared" si="0"/>
        <v>17.079493052033403</v>
      </c>
      <c r="O10">
        <f t="shared" si="0"/>
        <v>-11.080976671848989</v>
      </c>
      <c r="P10">
        <f t="shared" si="0"/>
        <v>-0.6491439327925542</v>
      </c>
    </row>
    <row r="11" spans="17:25" ht="15">
      <c r="Q11" t="s">
        <v>15</v>
      </c>
      <c r="R11" t="s">
        <v>16</v>
      </c>
      <c r="S11" t="s">
        <v>17</v>
      </c>
      <c r="T11" t="s">
        <v>18</v>
      </c>
      <c r="U11" t="s">
        <v>19</v>
      </c>
      <c r="V11" t="s">
        <v>20</v>
      </c>
      <c r="W11" t="s">
        <v>21</v>
      </c>
      <c r="X11" t="s">
        <v>22</v>
      </c>
      <c r="Y11" t="s">
        <v>23</v>
      </c>
    </row>
    <row r="12" spans="2:42" ht="15">
      <c r="B12" t="s">
        <v>16</v>
      </c>
      <c r="C12" t="s">
        <v>6</v>
      </c>
      <c r="D12" t="s">
        <v>7</v>
      </c>
      <c r="E12" t="s">
        <v>8</v>
      </c>
      <c r="F12" t="s">
        <v>9</v>
      </c>
      <c r="G12">
        <v>1968</v>
      </c>
      <c r="H12">
        <v>1969</v>
      </c>
      <c r="I12">
        <v>1970</v>
      </c>
      <c r="J12">
        <v>1971</v>
      </c>
      <c r="K12">
        <v>1972</v>
      </c>
      <c r="L12">
        <v>1973</v>
      </c>
      <c r="M12">
        <f>L12+1</f>
        <v>1974</v>
      </c>
      <c r="N12">
        <f>M12+1</f>
        <v>1975</v>
      </c>
      <c r="O12">
        <f>N12+1</f>
        <v>1976</v>
      </c>
      <c r="P12">
        <f>O12+1</f>
        <v>1977</v>
      </c>
      <c r="Q12" t="s">
        <v>24</v>
      </c>
      <c r="R12" t="s">
        <v>25</v>
      </c>
      <c r="T12" t="s">
        <v>17</v>
      </c>
      <c r="Y12" t="s">
        <v>26</v>
      </c>
      <c r="Z12" t="s">
        <v>23</v>
      </c>
      <c r="AA12" t="s">
        <v>16</v>
      </c>
      <c r="AB12" t="s">
        <v>27</v>
      </c>
      <c r="AC12" t="s">
        <v>6</v>
      </c>
      <c r="AD12" t="s">
        <v>7</v>
      </c>
      <c r="AE12" t="s">
        <v>8</v>
      </c>
      <c r="AF12" t="s">
        <v>9</v>
      </c>
      <c r="AG12">
        <v>1968</v>
      </c>
      <c r="AH12">
        <v>1969</v>
      </c>
      <c r="AI12">
        <v>1970</v>
      </c>
      <c r="AJ12">
        <v>1971</v>
      </c>
      <c r="AK12">
        <v>1972</v>
      </c>
      <c r="AL12">
        <v>1973</v>
      </c>
      <c r="AM12">
        <f>AL12+1</f>
        <v>1974</v>
      </c>
      <c r="AN12">
        <f>AM12+1</f>
        <v>1975</v>
      </c>
      <c r="AO12">
        <f>AN12+1</f>
        <v>1976</v>
      </c>
      <c r="AP12">
        <f>AO12+1</f>
        <v>1977</v>
      </c>
    </row>
    <row r="13" spans="1:42" ht="15">
      <c r="A13">
        <v>1968</v>
      </c>
      <c r="B13">
        <v>67</v>
      </c>
      <c r="C13">
        <v>0</v>
      </c>
      <c r="D13">
        <v>1</v>
      </c>
      <c r="E13">
        <v>0</v>
      </c>
      <c r="F13">
        <f aca="true" t="shared" si="1" ref="F13:F76">C13*C13</f>
        <v>0</v>
      </c>
      <c r="G13">
        <f aca="true" t="shared" si="2" ref="G13:P22">IF($A13=G$12,1,0)</f>
        <v>1</v>
      </c>
      <c r="H13">
        <f t="shared" si="2"/>
        <v>0</v>
      </c>
      <c r="I13">
        <f t="shared" si="2"/>
        <v>0</v>
      </c>
      <c r="J13">
        <f t="shared" si="2"/>
        <v>0</v>
      </c>
      <c r="K13">
        <f t="shared" si="2"/>
        <v>0</v>
      </c>
      <c r="L13">
        <f t="shared" si="2"/>
        <v>0</v>
      </c>
      <c r="M13">
        <f t="shared" si="2"/>
        <v>0</v>
      </c>
      <c r="N13">
        <f t="shared" si="2"/>
        <v>0</v>
      </c>
      <c r="O13">
        <f t="shared" si="2"/>
        <v>0</v>
      </c>
      <c r="P13">
        <f t="shared" si="2"/>
        <v>0</v>
      </c>
      <c r="Q13">
        <f aca="true" t="shared" si="3" ref="Q13:Q76">HLOOKUP(A13,$G$7:$P$8,2)</f>
        <v>20.227744532492224</v>
      </c>
      <c r="R13">
        <f aca="true" t="shared" si="4" ref="R13:R76">$D$2+$C$8*C13+$E$8*E13+$D$8*D13+$F$8*F13+Q13</f>
        <v>51.70864421058353</v>
      </c>
      <c r="S13">
        <f aca="true" t="shared" si="5" ref="S13:S76">B13-R13</f>
        <v>15.291355789416471</v>
      </c>
      <c r="T13">
        <f aca="true" t="shared" si="6" ref="T13:T76">ABS(S13)</f>
        <v>15.291355789416471</v>
      </c>
      <c r="U13">
        <f aca="true" t="shared" si="7" ref="U13:U76">LN(T13)</f>
        <v>2.7272876876525465</v>
      </c>
      <c r="V13">
        <f aca="true" t="shared" si="8" ref="V13:V76">C13</f>
        <v>0</v>
      </c>
      <c r="W13">
        <f aca="true" t="shared" si="9" ref="W13:W76">D13</f>
        <v>1</v>
      </c>
      <c r="X13">
        <f aca="true" t="shared" si="10" ref="X13:X76">E13</f>
        <v>0</v>
      </c>
      <c r="Y13">
        <f aca="true" t="shared" si="11" ref="Y13:Y76">$X$2+V13*$W$8+W13*$X$8+X13+$Y$8</f>
        <v>2.1156175293489037</v>
      </c>
      <c r="Z13">
        <f aca="true" t="shared" si="12" ref="Z13:Z76">2.716^Y13</f>
        <v>8.279982494977123</v>
      </c>
      <c r="AA13">
        <f aca="true" t="shared" si="13" ref="AA13:AA76">B13/Z13</f>
        <v>8.091804546766149</v>
      </c>
      <c r="AB13">
        <f aca="true" t="shared" si="14" ref="AB13:AB76">1/Z13</f>
        <v>0.12077320219053952</v>
      </c>
      <c r="AC13">
        <f aca="true" t="shared" si="15" ref="AC13:AC76">C13/$Z13</f>
        <v>0</v>
      </c>
      <c r="AD13">
        <f aca="true" t="shared" si="16" ref="AD13:AD76">D13/$Z13</f>
        <v>0.12077320219053952</v>
      </c>
      <c r="AE13">
        <f aca="true" t="shared" si="17" ref="AE13:AE76">E13/$Z13</f>
        <v>0</v>
      </c>
      <c r="AF13">
        <f aca="true" t="shared" si="18" ref="AF13:AF76">F13/$Z13</f>
        <v>0</v>
      </c>
      <c r="AG13">
        <f aca="true" t="shared" si="19" ref="AG13:AG76">G13/$Z13</f>
        <v>0.12077320219053952</v>
      </c>
      <c r="AH13">
        <f aca="true" t="shared" si="20" ref="AH13:AH76">H13/$Z13</f>
        <v>0</v>
      </c>
      <c r="AI13">
        <f aca="true" t="shared" si="21" ref="AI13:AI76">I13/$Z13</f>
        <v>0</v>
      </c>
      <c r="AJ13">
        <f aca="true" t="shared" si="22" ref="AJ13:AJ76">J13/$Z13</f>
        <v>0</v>
      </c>
      <c r="AK13">
        <f aca="true" t="shared" si="23" ref="AK13:AK76">K13/$Z13</f>
        <v>0</v>
      </c>
      <c r="AL13">
        <f aca="true" t="shared" si="24" ref="AL13:AL76">L13/$Z13</f>
        <v>0</v>
      </c>
      <c r="AM13">
        <f aca="true" t="shared" si="25" ref="AM13:AM76">M13/$Z13</f>
        <v>0</v>
      </c>
      <c r="AN13">
        <f aca="true" t="shared" si="26" ref="AN13:AN76">N13/$Z13</f>
        <v>0</v>
      </c>
      <c r="AO13">
        <f aca="true" t="shared" si="27" ref="AO13:AO76">O13/$Z13</f>
        <v>0</v>
      </c>
      <c r="AP13">
        <f aca="true" t="shared" si="28" ref="AP13:AP76">P13/$Z13</f>
        <v>0</v>
      </c>
    </row>
    <row r="14" spans="1:42" ht="15">
      <c r="A14">
        <f aca="true" t="shared" si="29" ref="A14:A33">A13</f>
        <v>1968</v>
      </c>
      <c r="B14">
        <v>63</v>
      </c>
      <c r="C14">
        <f aca="true" t="shared" si="30" ref="C14:E15">C13</f>
        <v>0</v>
      </c>
      <c r="D14">
        <f t="shared" si="30"/>
        <v>1</v>
      </c>
      <c r="E14">
        <f t="shared" si="30"/>
        <v>0</v>
      </c>
      <c r="F14">
        <f t="shared" si="1"/>
        <v>0</v>
      </c>
      <c r="G14">
        <f t="shared" si="2"/>
        <v>1</v>
      </c>
      <c r="H14">
        <f t="shared" si="2"/>
        <v>0</v>
      </c>
      <c r="I14">
        <f t="shared" si="2"/>
        <v>0</v>
      </c>
      <c r="J14">
        <f t="shared" si="2"/>
        <v>0</v>
      </c>
      <c r="K14">
        <f t="shared" si="2"/>
        <v>0</v>
      </c>
      <c r="L14">
        <f t="shared" si="2"/>
        <v>0</v>
      </c>
      <c r="M14">
        <f t="shared" si="2"/>
        <v>0</v>
      </c>
      <c r="N14">
        <f t="shared" si="2"/>
        <v>0</v>
      </c>
      <c r="O14">
        <f t="shared" si="2"/>
        <v>0</v>
      </c>
      <c r="P14">
        <f t="shared" si="2"/>
        <v>0</v>
      </c>
      <c r="Q14">
        <f t="shared" si="3"/>
        <v>20.227744532492224</v>
      </c>
      <c r="R14">
        <f t="shared" si="4"/>
        <v>51.70864421058353</v>
      </c>
      <c r="S14">
        <f t="shared" si="5"/>
        <v>11.291355789416471</v>
      </c>
      <c r="T14">
        <f t="shared" si="6"/>
        <v>11.291355789416471</v>
      </c>
      <c r="U14">
        <f t="shared" si="7"/>
        <v>2.424037458588162</v>
      </c>
      <c r="V14">
        <f t="shared" si="8"/>
        <v>0</v>
      </c>
      <c r="W14">
        <f t="shared" si="9"/>
        <v>1</v>
      </c>
      <c r="X14">
        <f t="shared" si="10"/>
        <v>0</v>
      </c>
      <c r="Y14">
        <f t="shared" si="11"/>
        <v>2.1156175293489037</v>
      </c>
      <c r="Z14">
        <f t="shared" si="12"/>
        <v>8.279982494977123</v>
      </c>
      <c r="AA14">
        <f t="shared" si="13"/>
        <v>7.60871173800399</v>
      </c>
      <c r="AB14">
        <f t="shared" si="14"/>
        <v>0.12077320219053952</v>
      </c>
      <c r="AC14">
        <f t="shared" si="15"/>
        <v>0</v>
      </c>
      <c r="AD14">
        <f t="shared" si="16"/>
        <v>0.12077320219053952</v>
      </c>
      <c r="AE14">
        <f t="shared" si="17"/>
        <v>0</v>
      </c>
      <c r="AF14">
        <f t="shared" si="18"/>
        <v>0</v>
      </c>
      <c r="AG14">
        <f t="shared" si="19"/>
        <v>0.12077320219053952</v>
      </c>
      <c r="AH14">
        <f t="shared" si="20"/>
        <v>0</v>
      </c>
      <c r="AI14">
        <f t="shared" si="21"/>
        <v>0</v>
      </c>
      <c r="AJ14">
        <f t="shared" si="22"/>
        <v>0</v>
      </c>
      <c r="AK14">
        <f t="shared" si="23"/>
        <v>0</v>
      </c>
      <c r="AL14">
        <f t="shared" si="24"/>
        <v>0</v>
      </c>
      <c r="AM14">
        <f t="shared" si="25"/>
        <v>0</v>
      </c>
      <c r="AN14">
        <f t="shared" si="26"/>
        <v>0</v>
      </c>
      <c r="AO14">
        <f t="shared" si="27"/>
        <v>0</v>
      </c>
      <c r="AP14">
        <f t="shared" si="28"/>
        <v>0</v>
      </c>
    </row>
    <row r="15" spans="1:42" ht="15">
      <c r="A15">
        <f t="shared" si="29"/>
        <v>1968</v>
      </c>
      <c r="B15">
        <v>34</v>
      </c>
      <c r="C15">
        <f t="shared" si="30"/>
        <v>0</v>
      </c>
      <c r="D15">
        <f t="shared" si="30"/>
        <v>1</v>
      </c>
      <c r="E15">
        <f t="shared" si="30"/>
        <v>0</v>
      </c>
      <c r="F15">
        <f t="shared" si="1"/>
        <v>0</v>
      </c>
      <c r="G15">
        <f t="shared" si="2"/>
        <v>1</v>
      </c>
      <c r="H15">
        <f t="shared" si="2"/>
        <v>0</v>
      </c>
      <c r="I15">
        <f t="shared" si="2"/>
        <v>0</v>
      </c>
      <c r="J15">
        <f t="shared" si="2"/>
        <v>0</v>
      </c>
      <c r="K15">
        <f t="shared" si="2"/>
        <v>0</v>
      </c>
      <c r="L15">
        <f t="shared" si="2"/>
        <v>0</v>
      </c>
      <c r="M15">
        <f t="shared" si="2"/>
        <v>0</v>
      </c>
      <c r="N15">
        <f t="shared" si="2"/>
        <v>0</v>
      </c>
      <c r="O15">
        <f t="shared" si="2"/>
        <v>0</v>
      </c>
      <c r="P15">
        <f t="shared" si="2"/>
        <v>0</v>
      </c>
      <c r="Q15">
        <f t="shared" si="3"/>
        <v>20.227744532492224</v>
      </c>
      <c r="R15">
        <f t="shared" si="4"/>
        <v>51.70864421058353</v>
      </c>
      <c r="S15">
        <f t="shared" si="5"/>
        <v>-17.70864421058353</v>
      </c>
      <c r="T15">
        <f t="shared" si="6"/>
        <v>17.70864421058353</v>
      </c>
      <c r="U15">
        <f t="shared" si="7"/>
        <v>2.8740528938435643</v>
      </c>
      <c r="V15">
        <f t="shared" si="8"/>
        <v>0</v>
      </c>
      <c r="W15">
        <f t="shared" si="9"/>
        <v>1</v>
      </c>
      <c r="X15">
        <f t="shared" si="10"/>
        <v>0</v>
      </c>
      <c r="Y15">
        <f t="shared" si="11"/>
        <v>2.1156175293489037</v>
      </c>
      <c r="Z15">
        <f t="shared" si="12"/>
        <v>8.279982494977123</v>
      </c>
      <c r="AA15">
        <f t="shared" si="13"/>
        <v>4.106288874478344</v>
      </c>
      <c r="AB15">
        <f t="shared" si="14"/>
        <v>0.12077320219053952</v>
      </c>
      <c r="AC15">
        <f t="shared" si="15"/>
        <v>0</v>
      </c>
      <c r="AD15">
        <f t="shared" si="16"/>
        <v>0.12077320219053952</v>
      </c>
      <c r="AE15">
        <f t="shared" si="17"/>
        <v>0</v>
      </c>
      <c r="AF15">
        <f t="shared" si="18"/>
        <v>0</v>
      </c>
      <c r="AG15">
        <f t="shared" si="19"/>
        <v>0.12077320219053952</v>
      </c>
      <c r="AH15">
        <f t="shared" si="20"/>
        <v>0</v>
      </c>
      <c r="AI15">
        <f t="shared" si="21"/>
        <v>0</v>
      </c>
      <c r="AJ15">
        <f t="shared" si="22"/>
        <v>0</v>
      </c>
      <c r="AK15">
        <f t="shared" si="23"/>
        <v>0</v>
      </c>
      <c r="AL15">
        <f t="shared" si="24"/>
        <v>0</v>
      </c>
      <c r="AM15">
        <f t="shared" si="25"/>
        <v>0</v>
      </c>
      <c r="AN15">
        <f t="shared" si="26"/>
        <v>0</v>
      </c>
      <c r="AO15">
        <f t="shared" si="27"/>
        <v>0</v>
      </c>
      <c r="AP15">
        <f t="shared" si="28"/>
        <v>0</v>
      </c>
    </row>
    <row r="16" spans="1:42" ht="15">
      <c r="A16">
        <f t="shared" si="29"/>
        <v>1968</v>
      </c>
      <c r="B16">
        <v>115</v>
      </c>
      <c r="C16">
        <v>60</v>
      </c>
      <c r="D16">
        <f aca="true" t="shared" si="31" ref="D16:D24">D15</f>
        <v>1</v>
      </c>
      <c r="E16">
        <f aca="true" t="shared" si="32" ref="E16:E24">E15</f>
        <v>0</v>
      </c>
      <c r="F16">
        <f t="shared" si="1"/>
        <v>3600</v>
      </c>
      <c r="G16">
        <f t="shared" si="2"/>
        <v>1</v>
      </c>
      <c r="H16">
        <f t="shared" si="2"/>
        <v>0</v>
      </c>
      <c r="I16">
        <f t="shared" si="2"/>
        <v>0</v>
      </c>
      <c r="J16">
        <f t="shared" si="2"/>
        <v>0</v>
      </c>
      <c r="K16">
        <f t="shared" si="2"/>
        <v>0</v>
      </c>
      <c r="L16">
        <f t="shared" si="2"/>
        <v>0</v>
      </c>
      <c r="M16">
        <f t="shared" si="2"/>
        <v>0</v>
      </c>
      <c r="N16">
        <f t="shared" si="2"/>
        <v>0</v>
      </c>
      <c r="O16">
        <f t="shared" si="2"/>
        <v>0</v>
      </c>
      <c r="P16">
        <f t="shared" si="2"/>
        <v>0</v>
      </c>
      <c r="Q16">
        <f t="shared" si="3"/>
        <v>20.227744532492224</v>
      </c>
      <c r="R16">
        <f t="shared" si="4"/>
        <v>103.72709882503808</v>
      </c>
      <c r="S16">
        <f t="shared" si="5"/>
        <v>11.272901174961916</v>
      </c>
      <c r="T16">
        <f t="shared" si="6"/>
        <v>11.272901174961916</v>
      </c>
      <c r="U16">
        <f t="shared" si="7"/>
        <v>2.422401719498812</v>
      </c>
      <c r="V16">
        <f t="shared" si="8"/>
        <v>60</v>
      </c>
      <c r="W16">
        <f t="shared" si="9"/>
        <v>1</v>
      </c>
      <c r="X16">
        <f t="shared" si="10"/>
        <v>0</v>
      </c>
      <c r="Y16">
        <f t="shared" si="11"/>
        <v>2.0882637617938253</v>
      </c>
      <c r="Z16">
        <f t="shared" si="12"/>
        <v>8.056748459071912</v>
      </c>
      <c r="AA16">
        <f t="shared" si="13"/>
        <v>14.273748347015825</v>
      </c>
      <c r="AB16">
        <f t="shared" si="14"/>
        <v>0.12411955084361587</v>
      </c>
      <c r="AC16">
        <f t="shared" si="15"/>
        <v>7.447173050616953</v>
      </c>
      <c r="AD16">
        <f t="shared" si="16"/>
        <v>0.12411955084361587</v>
      </c>
      <c r="AE16">
        <f t="shared" si="17"/>
        <v>0</v>
      </c>
      <c r="AF16">
        <f t="shared" si="18"/>
        <v>446.83038303701716</v>
      </c>
      <c r="AG16">
        <f t="shared" si="19"/>
        <v>0.12411955084361587</v>
      </c>
      <c r="AH16">
        <f t="shared" si="20"/>
        <v>0</v>
      </c>
      <c r="AI16">
        <f t="shared" si="21"/>
        <v>0</v>
      </c>
      <c r="AJ16">
        <f t="shared" si="22"/>
        <v>0</v>
      </c>
      <c r="AK16">
        <f t="shared" si="23"/>
        <v>0</v>
      </c>
      <c r="AL16">
        <f t="shared" si="24"/>
        <v>0</v>
      </c>
      <c r="AM16">
        <f t="shared" si="25"/>
        <v>0</v>
      </c>
      <c r="AN16">
        <f t="shared" si="26"/>
        <v>0</v>
      </c>
      <c r="AO16">
        <f t="shared" si="27"/>
        <v>0</v>
      </c>
      <c r="AP16">
        <f t="shared" si="28"/>
        <v>0</v>
      </c>
    </row>
    <row r="17" spans="1:42" ht="15">
      <c r="A17">
        <f t="shared" si="29"/>
        <v>1968</v>
      </c>
      <c r="B17">
        <v>107</v>
      </c>
      <c r="C17">
        <f>C16</f>
        <v>60</v>
      </c>
      <c r="D17">
        <f t="shared" si="31"/>
        <v>1</v>
      </c>
      <c r="E17">
        <f t="shared" si="32"/>
        <v>0</v>
      </c>
      <c r="F17">
        <f t="shared" si="1"/>
        <v>3600</v>
      </c>
      <c r="G17">
        <f t="shared" si="2"/>
        <v>1</v>
      </c>
      <c r="H17">
        <f t="shared" si="2"/>
        <v>0</v>
      </c>
      <c r="I17">
        <f t="shared" si="2"/>
        <v>0</v>
      </c>
      <c r="J17">
        <f t="shared" si="2"/>
        <v>0</v>
      </c>
      <c r="K17">
        <f t="shared" si="2"/>
        <v>0</v>
      </c>
      <c r="L17">
        <f t="shared" si="2"/>
        <v>0</v>
      </c>
      <c r="M17">
        <f t="shared" si="2"/>
        <v>0</v>
      </c>
      <c r="N17">
        <f t="shared" si="2"/>
        <v>0</v>
      </c>
      <c r="O17">
        <f t="shared" si="2"/>
        <v>0</v>
      </c>
      <c r="P17">
        <f t="shared" si="2"/>
        <v>0</v>
      </c>
      <c r="Q17">
        <f t="shared" si="3"/>
        <v>20.227744532492224</v>
      </c>
      <c r="R17">
        <f t="shared" si="4"/>
        <v>103.72709882503808</v>
      </c>
      <c r="S17">
        <f t="shared" si="5"/>
        <v>3.272901174961916</v>
      </c>
      <c r="T17">
        <f t="shared" si="6"/>
        <v>3.272901174961916</v>
      </c>
      <c r="U17">
        <f t="shared" si="7"/>
        <v>1.1856768010399488</v>
      </c>
      <c r="V17">
        <f t="shared" si="8"/>
        <v>60</v>
      </c>
      <c r="W17">
        <f t="shared" si="9"/>
        <v>1</v>
      </c>
      <c r="X17">
        <f t="shared" si="10"/>
        <v>0</v>
      </c>
      <c r="Y17">
        <f t="shared" si="11"/>
        <v>2.0882637617938253</v>
      </c>
      <c r="Z17">
        <f t="shared" si="12"/>
        <v>8.056748459071912</v>
      </c>
      <c r="AA17">
        <f t="shared" si="13"/>
        <v>13.280791940266898</v>
      </c>
      <c r="AB17">
        <f t="shared" si="14"/>
        <v>0.12411955084361587</v>
      </c>
      <c r="AC17">
        <f t="shared" si="15"/>
        <v>7.447173050616953</v>
      </c>
      <c r="AD17">
        <f t="shared" si="16"/>
        <v>0.12411955084361587</v>
      </c>
      <c r="AE17">
        <f t="shared" si="17"/>
        <v>0</v>
      </c>
      <c r="AF17">
        <f t="shared" si="18"/>
        <v>446.83038303701716</v>
      </c>
      <c r="AG17">
        <f t="shared" si="19"/>
        <v>0.12411955084361587</v>
      </c>
      <c r="AH17">
        <f t="shared" si="20"/>
        <v>0</v>
      </c>
      <c r="AI17">
        <f t="shared" si="21"/>
        <v>0</v>
      </c>
      <c r="AJ17">
        <f t="shared" si="22"/>
        <v>0</v>
      </c>
      <c r="AK17">
        <f t="shared" si="23"/>
        <v>0</v>
      </c>
      <c r="AL17">
        <f t="shared" si="24"/>
        <v>0</v>
      </c>
      <c r="AM17">
        <f t="shared" si="25"/>
        <v>0</v>
      </c>
      <c r="AN17">
        <f t="shared" si="26"/>
        <v>0</v>
      </c>
      <c r="AO17">
        <f t="shared" si="27"/>
        <v>0</v>
      </c>
      <c r="AP17">
        <f t="shared" si="28"/>
        <v>0</v>
      </c>
    </row>
    <row r="18" spans="1:42" ht="15">
      <c r="A18">
        <f t="shared" si="29"/>
        <v>1968</v>
      </c>
      <c r="B18">
        <v>118</v>
      </c>
      <c r="C18">
        <f>C17</f>
        <v>60</v>
      </c>
      <c r="D18">
        <f t="shared" si="31"/>
        <v>1</v>
      </c>
      <c r="E18">
        <f t="shared" si="32"/>
        <v>0</v>
      </c>
      <c r="F18">
        <f t="shared" si="1"/>
        <v>3600</v>
      </c>
      <c r="G18">
        <f t="shared" si="2"/>
        <v>1</v>
      </c>
      <c r="H18">
        <f t="shared" si="2"/>
        <v>0</v>
      </c>
      <c r="I18">
        <f t="shared" si="2"/>
        <v>0</v>
      </c>
      <c r="J18">
        <f t="shared" si="2"/>
        <v>0</v>
      </c>
      <c r="K18">
        <f t="shared" si="2"/>
        <v>0</v>
      </c>
      <c r="L18">
        <f t="shared" si="2"/>
        <v>0</v>
      </c>
      <c r="M18">
        <f t="shared" si="2"/>
        <v>0</v>
      </c>
      <c r="N18">
        <f t="shared" si="2"/>
        <v>0</v>
      </c>
      <c r="O18">
        <f t="shared" si="2"/>
        <v>0</v>
      </c>
      <c r="P18">
        <f t="shared" si="2"/>
        <v>0</v>
      </c>
      <c r="Q18">
        <f t="shared" si="3"/>
        <v>20.227744532492224</v>
      </c>
      <c r="R18">
        <f t="shared" si="4"/>
        <v>103.72709882503808</v>
      </c>
      <c r="S18">
        <f t="shared" si="5"/>
        <v>14.272901174961916</v>
      </c>
      <c r="T18">
        <f t="shared" si="6"/>
        <v>14.272901174961916</v>
      </c>
      <c r="U18">
        <f t="shared" si="7"/>
        <v>2.658362716708711</v>
      </c>
      <c r="V18">
        <f t="shared" si="8"/>
        <v>60</v>
      </c>
      <c r="W18">
        <f t="shared" si="9"/>
        <v>1</v>
      </c>
      <c r="X18">
        <f t="shared" si="10"/>
        <v>0</v>
      </c>
      <c r="Y18">
        <f t="shared" si="11"/>
        <v>2.0882637617938253</v>
      </c>
      <c r="Z18">
        <f t="shared" si="12"/>
        <v>8.056748459071912</v>
      </c>
      <c r="AA18">
        <f t="shared" si="13"/>
        <v>14.646106999546673</v>
      </c>
      <c r="AB18">
        <f t="shared" si="14"/>
        <v>0.12411955084361587</v>
      </c>
      <c r="AC18">
        <f t="shared" si="15"/>
        <v>7.447173050616953</v>
      </c>
      <c r="AD18">
        <f t="shared" si="16"/>
        <v>0.12411955084361587</v>
      </c>
      <c r="AE18">
        <f t="shared" si="17"/>
        <v>0</v>
      </c>
      <c r="AF18">
        <f t="shared" si="18"/>
        <v>446.83038303701716</v>
      </c>
      <c r="AG18">
        <f t="shared" si="19"/>
        <v>0.12411955084361587</v>
      </c>
      <c r="AH18">
        <f t="shared" si="20"/>
        <v>0</v>
      </c>
      <c r="AI18">
        <f t="shared" si="21"/>
        <v>0</v>
      </c>
      <c r="AJ18">
        <f t="shared" si="22"/>
        <v>0</v>
      </c>
      <c r="AK18">
        <f t="shared" si="23"/>
        <v>0</v>
      </c>
      <c r="AL18">
        <f t="shared" si="24"/>
        <v>0</v>
      </c>
      <c r="AM18">
        <f t="shared" si="25"/>
        <v>0</v>
      </c>
      <c r="AN18">
        <f t="shared" si="26"/>
        <v>0</v>
      </c>
      <c r="AO18">
        <f t="shared" si="27"/>
        <v>0</v>
      </c>
      <c r="AP18">
        <f t="shared" si="28"/>
        <v>0</v>
      </c>
    </row>
    <row r="19" spans="1:42" ht="15">
      <c r="A19">
        <f t="shared" si="29"/>
        <v>1968</v>
      </c>
      <c r="B19">
        <v>145</v>
      </c>
      <c r="C19">
        <v>120</v>
      </c>
      <c r="D19">
        <f t="shared" si="31"/>
        <v>1</v>
      </c>
      <c r="E19">
        <f t="shared" si="32"/>
        <v>0</v>
      </c>
      <c r="F19">
        <f t="shared" si="1"/>
        <v>14400</v>
      </c>
      <c r="G19">
        <f t="shared" si="2"/>
        <v>1</v>
      </c>
      <c r="H19">
        <f t="shared" si="2"/>
        <v>0</v>
      </c>
      <c r="I19">
        <f t="shared" si="2"/>
        <v>0</v>
      </c>
      <c r="J19">
        <f t="shared" si="2"/>
        <v>0</v>
      </c>
      <c r="K19">
        <f t="shared" si="2"/>
        <v>0</v>
      </c>
      <c r="L19">
        <f t="shared" si="2"/>
        <v>0</v>
      </c>
      <c r="M19">
        <f t="shared" si="2"/>
        <v>0</v>
      </c>
      <c r="N19">
        <f t="shared" si="2"/>
        <v>0</v>
      </c>
      <c r="O19">
        <f t="shared" si="2"/>
        <v>0</v>
      </c>
      <c r="P19">
        <f t="shared" si="2"/>
        <v>0</v>
      </c>
      <c r="Q19">
        <f t="shared" si="3"/>
        <v>20.227744532492224</v>
      </c>
      <c r="R19">
        <f t="shared" si="4"/>
        <v>137.69023614821168</v>
      </c>
      <c r="S19">
        <f t="shared" si="5"/>
        <v>7.309763851788318</v>
      </c>
      <c r="T19">
        <f t="shared" si="6"/>
        <v>7.309763851788318</v>
      </c>
      <c r="U19">
        <f t="shared" si="7"/>
        <v>1.9892109684229557</v>
      </c>
      <c r="V19">
        <f t="shared" si="8"/>
        <v>120</v>
      </c>
      <c r="W19">
        <f t="shared" si="9"/>
        <v>1</v>
      </c>
      <c r="X19">
        <f t="shared" si="10"/>
        <v>0</v>
      </c>
      <c r="Y19">
        <f t="shared" si="11"/>
        <v>2.060909994238747</v>
      </c>
      <c r="Z19">
        <f t="shared" si="12"/>
        <v>7.839532966662024</v>
      </c>
      <c r="AA19">
        <f t="shared" si="13"/>
        <v>18.495999776596282</v>
      </c>
      <c r="AB19">
        <f t="shared" si="14"/>
        <v>0.12755861914893987</v>
      </c>
      <c r="AC19">
        <f t="shared" si="15"/>
        <v>15.307034297872786</v>
      </c>
      <c r="AD19">
        <f t="shared" si="16"/>
        <v>0.12755861914893987</v>
      </c>
      <c r="AE19">
        <f t="shared" si="17"/>
        <v>0</v>
      </c>
      <c r="AF19">
        <f t="shared" si="18"/>
        <v>1836.8441157447344</v>
      </c>
      <c r="AG19">
        <f t="shared" si="19"/>
        <v>0.12755861914893987</v>
      </c>
      <c r="AH19">
        <f t="shared" si="20"/>
        <v>0</v>
      </c>
      <c r="AI19">
        <f t="shared" si="21"/>
        <v>0</v>
      </c>
      <c r="AJ19">
        <f t="shared" si="22"/>
        <v>0</v>
      </c>
      <c r="AK19">
        <f t="shared" si="23"/>
        <v>0</v>
      </c>
      <c r="AL19">
        <f t="shared" si="24"/>
        <v>0</v>
      </c>
      <c r="AM19">
        <f t="shared" si="25"/>
        <v>0</v>
      </c>
      <c r="AN19">
        <f t="shared" si="26"/>
        <v>0</v>
      </c>
      <c r="AO19">
        <f t="shared" si="27"/>
        <v>0</v>
      </c>
      <c r="AP19">
        <f t="shared" si="28"/>
        <v>0</v>
      </c>
    </row>
    <row r="20" spans="1:42" ht="15">
      <c r="A20">
        <f t="shared" si="29"/>
        <v>1968</v>
      </c>
      <c r="B20">
        <v>152</v>
      </c>
      <c r="C20">
        <f>C19</f>
        <v>120</v>
      </c>
      <c r="D20">
        <f t="shared" si="31"/>
        <v>1</v>
      </c>
      <c r="E20">
        <f t="shared" si="32"/>
        <v>0</v>
      </c>
      <c r="F20">
        <f t="shared" si="1"/>
        <v>14400</v>
      </c>
      <c r="G20">
        <f t="shared" si="2"/>
        <v>1</v>
      </c>
      <c r="H20">
        <f t="shared" si="2"/>
        <v>0</v>
      </c>
      <c r="I20">
        <f t="shared" si="2"/>
        <v>0</v>
      </c>
      <c r="J20">
        <f t="shared" si="2"/>
        <v>0</v>
      </c>
      <c r="K20">
        <f t="shared" si="2"/>
        <v>0</v>
      </c>
      <c r="L20">
        <f t="shared" si="2"/>
        <v>0</v>
      </c>
      <c r="M20">
        <f t="shared" si="2"/>
        <v>0</v>
      </c>
      <c r="N20">
        <f t="shared" si="2"/>
        <v>0</v>
      </c>
      <c r="O20">
        <f t="shared" si="2"/>
        <v>0</v>
      </c>
      <c r="P20">
        <f t="shared" si="2"/>
        <v>0</v>
      </c>
      <c r="Q20">
        <f t="shared" si="3"/>
        <v>20.227744532492224</v>
      </c>
      <c r="R20">
        <f t="shared" si="4"/>
        <v>137.69023614821168</v>
      </c>
      <c r="S20">
        <f t="shared" si="5"/>
        <v>14.309763851788318</v>
      </c>
      <c r="T20">
        <f t="shared" si="6"/>
        <v>14.309763851788318</v>
      </c>
      <c r="U20">
        <f t="shared" si="7"/>
        <v>2.6609420911113224</v>
      </c>
      <c r="V20">
        <f t="shared" si="8"/>
        <v>120</v>
      </c>
      <c r="W20">
        <f t="shared" si="9"/>
        <v>1</v>
      </c>
      <c r="X20">
        <f t="shared" si="10"/>
        <v>0</v>
      </c>
      <c r="Y20">
        <f t="shared" si="11"/>
        <v>2.060909994238747</v>
      </c>
      <c r="Z20">
        <f t="shared" si="12"/>
        <v>7.839532966662024</v>
      </c>
      <c r="AA20">
        <f t="shared" si="13"/>
        <v>19.38891011063886</v>
      </c>
      <c r="AB20">
        <f t="shared" si="14"/>
        <v>0.12755861914893987</v>
      </c>
      <c r="AC20">
        <f t="shared" si="15"/>
        <v>15.307034297872786</v>
      </c>
      <c r="AD20">
        <f t="shared" si="16"/>
        <v>0.12755861914893987</v>
      </c>
      <c r="AE20">
        <f t="shared" si="17"/>
        <v>0</v>
      </c>
      <c r="AF20">
        <f t="shared" si="18"/>
        <v>1836.8441157447344</v>
      </c>
      <c r="AG20">
        <f t="shared" si="19"/>
        <v>0.12755861914893987</v>
      </c>
      <c r="AH20">
        <f t="shared" si="20"/>
        <v>0</v>
      </c>
      <c r="AI20">
        <f t="shared" si="21"/>
        <v>0</v>
      </c>
      <c r="AJ20">
        <f t="shared" si="22"/>
        <v>0</v>
      </c>
      <c r="AK20">
        <f t="shared" si="23"/>
        <v>0</v>
      </c>
      <c r="AL20">
        <f t="shared" si="24"/>
        <v>0</v>
      </c>
      <c r="AM20">
        <f t="shared" si="25"/>
        <v>0</v>
      </c>
      <c r="AN20">
        <f t="shared" si="26"/>
        <v>0</v>
      </c>
      <c r="AO20">
        <f t="shared" si="27"/>
        <v>0</v>
      </c>
      <c r="AP20">
        <f t="shared" si="28"/>
        <v>0</v>
      </c>
    </row>
    <row r="21" spans="1:42" ht="15">
      <c r="A21">
        <f t="shared" si="29"/>
        <v>1968</v>
      </c>
      <c r="B21">
        <v>141</v>
      </c>
      <c r="C21">
        <f>C20</f>
        <v>120</v>
      </c>
      <c r="D21">
        <f t="shared" si="31"/>
        <v>1</v>
      </c>
      <c r="E21">
        <f t="shared" si="32"/>
        <v>0</v>
      </c>
      <c r="F21">
        <f t="shared" si="1"/>
        <v>14400</v>
      </c>
      <c r="G21">
        <f t="shared" si="2"/>
        <v>1</v>
      </c>
      <c r="H21">
        <f t="shared" si="2"/>
        <v>0</v>
      </c>
      <c r="I21">
        <f t="shared" si="2"/>
        <v>0</v>
      </c>
      <c r="J21">
        <f t="shared" si="2"/>
        <v>0</v>
      </c>
      <c r="K21">
        <f t="shared" si="2"/>
        <v>0</v>
      </c>
      <c r="L21">
        <f t="shared" si="2"/>
        <v>0</v>
      </c>
      <c r="M21">
        <f t="shared" si="2"/>
        <v>0</v>
      </c>
      <c r="N21">
        <f t="shared" si="2"/>
        <v>0</v>
      </c>
      <c r="O21">
        <f t="shared" si="2"/>
        <v>0</v>
      </c>
      <c r="P21">
        <f t="shared" si="2"/>
        <v>0</v>
      </c>
      <c r="Q21">
        <f t="shared" si="3"/>
        <v>20.227744532492224</v>
      </c>
      <c r="R21">
        <f t="shared" si="4"/>
        <v>137.69023614821168</v>
      </c>
      <c r="S21">
        <f t="shared" si="5"/>
        <v>3.3097638517883183</v>
      </c>
      <c r="T21">
        <f t="shared" si="6"/>
        <v>3.3097638517883183</v>
      </c>
      <c r="U21">
        <f t="shared" si="7"/>
        <v>1.196876842973278</v>
      </c>
      <c r="V21">
        <f t="shared" si="8"/>
        <v>120</v>
      </c>
      <c r="W21">
        <f t="shared" si="9"/>
        <v>1</v>
      </c>
      <c r="X21">
        <f t="shared" si="10"/>
        <v>0</v>
      </c>
      <c r="Y21">
        <f t="shared" si="11"/>
        <v>2.060909994238747</v>
      </c>
      <c r="Z21">
        <f t="shared" si="12"/>
        <v>7.839532966662024</v>
      </c>
      <c r="AA21">
        <f t="shared" si="13"/>
        <v>17.985765300000523</v>
      </c>
      <c r="AB21">
        <f t="shared" si="14"/>
        <v>0.12755861914893987</v>
      </c>
      <c r="AC21">
        <f t="shared" si="15"/>
        <v>15.307034297872786</v>
      </c>
      <c r="AD21">
        <f t="shared" si="16"/>
        <v>0.12755861914893987</v>
      </c>
      <c r="AE21">
        <f t="shared" si="17"/>
        <v>0</v>
      </c>
      <c r="AF21">
        <f t="shared" si="18"/>
        <v>1836.8441157447344</v>
      </c>
      <c r="AG21">
        <f t="shared" si="19"/>
        <v>0.12755861914893987</v>
      </c>
      <c r="AH21">
        <f t="shared" si="20"/>
        <v>0</v>
      </c>
      <c r="AI21">
        <f t="shared" si="21"/>
        <v>0</v>
      </c>
      <c r="AJ21">
        <f t="shared" si="22"/>
        <v>0</v>
      </c>
      <c r="AK21">
        <f t="shared" si="23"/>
        <v>0</v>
      </c>
      <c r="AL21">
        <f t="shared" si="24"/>
        <v>0</v>
      </c>
      <c r="AM21">
        <f t="shared" si="25"/>
        <v>0</v>
      </c>
      <c r="AN21">
        <f t="shared" si="26"/>
        <v>0</v>
      </c>
      <c r="AO21">
        <f t="shared" si="27"/>
        <v>0</v>
      </c>
      <c r="AP21">
        <f t="shared" si="28"/>
        <v>0</v>
      </c>
    </row>
    <row r="22" spans="1:42" ht="15">
      <c r="A22">
        <f t="shared" si="29"/>
        <v>1968</v>
      </c>
      <c r="B22">
        <v>132</v>
      </c>
      <c r="C22">
        <v>180</v>
      </c>
      <c r="D22">
        <f t="shared" si="31"/>
        <v>1</v>
      </c>
      <c r="E22">
        <f t="shared" si="32"/>
        <v>0</v>
      </c>
      <c r="F22">
        <f t="shared" si="1"/>
        <v>32400</v>
      </c>
      <c r="G22">
        <f t="shared" si="2"/>
        <v>1</v>
      </c>
      <c r="H22">
        <f t="shared" si="2"/>
        <v>0</v>
      </c>
      <c r="I22">
        <f t="shared" si="2"/>
        <v>0</v>
      </c>
      <c r="J22">
        <f t="shared" si="2"/>
        <v>0</v>
      </c>
      <c r="K22">
        <f t="shared" si="2"/>
        <v>0</v>
      </c>
      <c r="L22">
        <f t="shared" si="2"/>
        <v>0</v>
      </c>
      <c r="M22">
        <f t="shared" si="2"/>
        <v>0</v>
      </c>
      <c r="N22">
        <f t="shared" si="2"/>
        <v>0</v>
      </c>
      <c r="O22">
        <f t="shared" si="2"/>
        <v>0</v>
      </c>
      <c r="P22">
        <f t="shared" si="2"/>
        <v>0</v>
      </c>
      <c r="Q22">
        <f t="shared" si="3"/>
        <v>20.227744532492224</v>
      </c>
      <c r="R22">
        <f t="shared" si="4"/>
        <v>153.59805618010438</v>
      </c>
      <c r="S22">
        <f t="shared" si="5"/>
        <v>-21.59805618010438</v>
      </c>
      <c r="T22">
        <f t="shared" si="6"/>
        <v>21.59805618010438</v>
      </c>
      <c r="U22">
        <f t="shared" si="7"/>
        <v>3.0726033189787927</v>
      </c>
      <c r="V22">
        <f t="shared" si="8"/>
        <v>180</v>
      </c>
      <c r="W22">
        <f t="shared" si="9"/>
        <v>1</v>
      </c>
      <c r="X22">
        <f t="shared" si="10"/>
        <v>0</v>
      </c>
      <c r="Y22">
        <f t="shared" si="11"/>
        <v>2.0335562266836686</v>
      </c>
      <c r="Z22">
        <f t="shared" si="12"/>
        <v>7.628173753665917</v>
      </c>
      <c r="AA22">
        <f t="shared" si="13"/>
        <v>17.304272852537473</v>
      </c>
      <c r="AB22">
        <f t="shared" si="14"/>
        <v>0.13109297615558693</v>
      </c>
      <c r="AC22">
        <f t="shared" si="15"/>
        <v>23.596735708005646</v>
      </c>
      <c r="AD22">
        <f t="shared" si="16"/>
        <v>0.13109297615558693</v>
      </c>
      <c r="AE22">
        <f t="shared" si="17"/>
        <v>0</v>
      </c>
      <c r="AF22">
        <f t="shared" si="18"/>
        <v>4247.412427441016</v>
      </c>
      <c r="AG22">
        <f t="shared" si="19"/>
        <v>0.13109297615558693</v>
      </c>
      <c r="AH22">
        <f t="shared" si="20"/>
        <v>0</v>
      </c>
      <c r="AI22">
        <f t="shared" si="21"/>
        <v>0</v>
      </c>
      <c r="AJ22">
        <f t="shared" si="22"/>
        <v>0</v>
      </c>
      <c r="AK22">
        <f t="shared" si="23"/>
        <v>0</v>
      </c>
      <c r="AL22">
        <f t="shared" si="24"/>
        <v>0</v>
      </c>
      <c r="AM22">
        <f t="shared" si="25"/>
        <v>0</v>
      </c>
      <c r="AN22">
        <f t="shared" si="26"/>
        <v>0</v>
      </c>
      <c r="AO22">
        <f t="shared" si="27"/>
        <v>0</v>
      </c>
      <c r="AP22">
        <f t="shared" si="28"/>
        <v>0</v>
      </c>
    </row>
    <row r="23" spans="1:42" ht="15">
      <c r="A23">
        <f t="shared" si="29"/>
        <v>1968</v>
      </c>
      <c r="B23">
        <v>152</v>
      </c>
      <c r="C23">
        <f>C22</f>
        <v>180</v>
      </c>
      <c r="D23">
        <f t="shared" si="31"/>
        <v>1</v>
      </c>
      <c r="E23">
        <f t="shared" si="32"/>
        <v>0</v>
      </c>
      <c r="F23">
        <f t="shared" si="1"/>
        <v>32400</v>
      </c>
      <c r="G23">
        <f aca="true" t="shared" si="33" ref="G23:P32">IF($A23=G$12,1,0)</f>
        <v>1</v>
      </c>
      <c r="H23">
        <f t="shared" si="33"/>
        <v>0</v>
      </c>
      <c r="I23">
        <f t="shared" si="33"/>
        <v>0</v>
      </c>
      <c r="J23">
        <f t="shared" si="33"/>
        <v>0</v>
      </c>
      <c r="K23">
        <f t="shared" si="33"/>
        <v>0</v>
      </c>
      <c r="L23">
        <f t="shared" si="33"/>
        <v>0</v>
      </c>
      <c r="M23">
        <f t="shared" si="33"/>
        <v>0</v>
      </c>
      <c r="N23">
        <f t="shared" si="33"/>
        <v>0</v>
      </c>
      <c r="O23">
        <f t="shared" si="33"/>
        <v>0</v>
      </c>
      <c r="P23">
        <f t="shared" si="33"/>
        <v>0</v>
      </c>
      <c r="Q23">
        <f t="shared" si="3"/>
        <v>20.227744532492224</v>
      </c>
      <c r="R23">
        <f t="shared" si="4"/>
        <v>153.59805618010438</v>
      </c>
      <c r="S23">
        <f t="shared" si="5"/>
        <v>-1.598056180104379</v>
      </c>
      <c r="T23">
        <f t="shared" si="6"/>
        <v>1.598056180104379</v>
      </c>
      <c r="U23">
        <f t="shared" si="7"/>
        <v>0.46878800323698283</v>
      </c>
      <c r="V23">
        <f t="shared" si="8"/>
        <v>180</v>
      </c>
      <c r="W23">
        <f t="shared" si="9"/>
        <v>1</v>
      </c>
      <c r="X23">
        <f t="shared" si="10"/>
        <v>0</v>
      </c>
      <c r="Y23">
        <f t="shared" si="11"/>
        <v>2.0335562266836686</v>
      </c>
      <c r="Z23">
        <f t="shared" si="12"/>
        <v>7.628173753665917</v>
      </c>
      <c r="AA23">
        <f t="shared" si="13"/>
        <v>19.926132375649214</v>
      </c>
      <c r="AB23">
        <f t="shared" si="14"/>
        <v>0.13109297615558693</v>
      </c>
      <c r="AC23">
        <f t="shared" si="15"/>
        <v>23.596735708005646</v>
      </c>
      <c r="AD23">
        <f t="shared" si="16"/>
        <v>0.13109297615558693</v>
      </c>
      <c r="AE23">
        <f t="shared" si="17"/>
        <v>0</v>
      </c>
      <c r="AF23">
        <f t="shared" si="18"/>
        <v>4247.412427441016</v>
      </c>
      <c r="AG23">
        <f t="shared" si="19"/>
        <v>0.13109297615558693</v>
      </c>
      <c r="AH23">
        <f t="shared" si="20"/>
        <v>0</v>
      </c>
      <c r="AI23">
        <f t="shared" si="21"/>
        <v>0</v>
      </c>
      <c r="AJ23">
        <f t="shared" si="22"/>
        <v>0</v>
      </c>
      <c r="AK23">
        <f t="shared" si="23"/>
        <v>0</v>
      </c>
      <c r="AL23">
        <f t="shared" si="24"/>
        <v>0</v>
      </c>
      <c r="AM23">
        <f t="shared" si="25"/>
        <v>0</v>
      </c>
      <c r="AN23">
        <f t="shared" si="26"/>
        <v>0</v>
      </c>
      <c r="AO23">
        <f t="shared" si="27"/>
        <v>0</v>
      </c>
      <c r="AP23">
        <f t="shared" si="28"/>
        <v>0</v>
      </c>
    </row>
    <row r="24" spans="1:42" ht="15">
      <c r="A24">
        <f t="shared" si="29"/>
        <v>1968</v>
      </c>
      <c r="B24">
        <v>153</v>
      </c>
      <c r="C24">
        <f>C23</f>
        <v>180</v>
      </c>
      <c r="D24">
        <f t="shared" si="31"/>
        <v>1</v>
      </c>
      <c r="E24">
        <f t="shared" si="32"/>
        <v>0</v>
      </c>
      <c r="F24">
        <f t="shared" si="1"/>
        <v>32400</v>
      </c>
      <c r="G24">
        <f t="shared" si="33"/>
        <v>1</v>
      </c>
      <c r="H24">
        <f t="shared" si="33"/>
        <v>0</v>
      </c>
      <c r="I24">
        <f t="shared" si="33"/>
        <v>0</v>
      </c>
      <c r="J24">
        <f t="shared" si="33"/>
        <v>0</v>
      </c>
      <c r="K24">
        <f t="shared" si="33"/>
        <v>0</v>
      </c>
      <c r="L24">
        <f t="shared" si="33"/>
        <v>0</v>
      </c>
      <c r="M24">
        <f t="shared" si="33"/>
        <v>0</v>
      </c>
      <c r="N24">
        <f t="shared" si="33"/>
        <v>0</v>
      </c>
      <c r="O24">
        <f t="shared" si="33"/>
        <v>0</v>
      </c>
      <c r="P24">
        <f t="shared" si="33"/>
        <v>0</v>
      </c>
      <c r="Q24">
        <f t="shared" si="3"/>
        <v>20.227744532492224</v>
      </c>
      <c r="R24">
        <f t="shared" si="4"/>
        <v>153.59805618010438</v>
      </c>
      <c r="S24">
        <f t="shared" si="5"/>
        <v>-0.5980561801043791</v>
      </c>
      <c r="T24">
        <f t="shared" si="6"/>
        <v>0.5980561801043791</v>
      </c>
      <c r="U24">
        <f t="shared" si="7"/>
        <v>-0.5140705827813754</v>
      </c>
      <c r="V24">
        <f t="shared" si="8"/>
        <v>180</v>
      </c>
      <c r="W24">
        <f t="shared" si="9"/>
        <v>1</v>
      </c>
      <c r="X24">
        <f t="shared" si="10"/>
        <v>0</v>
      </c>
      <c r="Y24">
        <f t="shared" si="11"/>
        <v>2.0335562266836686</v>
      </c>
      <c r="Z24">
        <f t="shared" si="12"/>
        <v>7.628173753665917</v>
      </c>
      <c r="AA24">
        <f t="shared" si="13"/>
        <v>20.0572253518048</v>
      </c>
      <c r="AB24">
        <f t="shared" si="14"/>
        <v>0.13109297615558693</v>
      </c>
      <c r="AC24">
        <f t="shared" si="15"/>
        <v>23.596735708005646</v>
      </c>
      <c r="AD24">
        <f t="shared" si="16"/>
        <v>0.13109297615558693</v>
      </c>
      <c r="AE24">
        <f t="shared" si="17"/>
        <v>0</v>
      </c>
      <c r="AF24">
        <f t="shared" si="18"/>
        <v>4247.412427441016</v>
      </c>
      <c r="AG24">
        <f t="shared" si="19"/>
        <v>0.13109297615558693</v>
      </c>
      <c r="AH24">
        <f t="shared" si="20"/>
        <v>0</v>
      </c>
      <c r="AI24">
        <f t="shared" si="21"/>
        <v>0</v>
      </c>
      <c r="AJ24">
        <f t="shared" si="22"/>
        <v>0</v>
      </c>
      <c r="AK24">
        <f t="shared" si="23"/>
        <v>0</v>
      </c>
      <c r="AL24">
        <f t="shared" si="24"/>
        <v>0</v>
      </c>
      <c r="AM24">
        <f t="shared" si="25"/>
        <v>0</v>
      </c>
      <c r="AN24">
        <f t="shared" si="26"/>
        <v>0</v>
      </c>
      <c r="AO24">
        <f t="shared" si="27"/>
        <v>0</v>
      </c>
      <c r="AP24">
        <f t="shared" si="28"/>
        <v>0</v>
      </c>
    </row>
    <row r="25" spans="1:42" ht="15">
      <c r="A25">
        <f t="shared" si="29"/>
        <v>1968</v>
      </c>
      <c r="B25">
        <v>116</v>
      </c>
      <c r="C25">
        <v>60</v>
      </c>
      <c r="D25">
        <v>0</v>
      </c>
      <c r="E25">
        <f aca="true" t="shared" si="34" ref="E25:E33">E24</f>
        <v>0</v>
      </c>
      <c r="F25">
        <f t="shared" si="1"/>
        <v>3600</v>
      </c>
      <c r="G25">
        <f t="shared" si="33"/>
        <v>1</v>
      </c>
      <c r="H25">
        <f t="shared" si="33"/>
        <v>0</v>
      </c>
      <c r="I25">
        <f t="shared" si="33"/>
        <v>0</v>
      </c>
      <c r="J25">
        <f t="shared" si="33"/>
        <v>0</v>
      </c>
      <c r="K25">
        <f t="shared" si="33"/>
        <v>0</v>
      </c>
      <c r="L25">
        <f t="shared" si="33"/>
        <v>0</v>
      </c>
      <c r="M25">
        <f t="shared" si="33"/>
        <v>0</v>
      </c>
      <c r="N25">
        <f t="shared" si="33"/>
        <v>0</v>
      </c>
      <c r="O25">
        <f t="shared" si="33"/>
        <v>0</v>
      </c>
      <c r="P25">
        <f t="shared" si="33"/>
        <v>0</v>
      </c>
      <c r="Q25">
        <f t="shared" si="3"/>
        <v>20.227744532492224</v>
      </c>
      <c r="R25">
        <f t="shared" si="4"/>
        <v>115.36951220816303</v>
      </c>
      <c r="S25">
        <f t="shared" si="5"/>
        <v>0.6304877918369698</v>
      </c>
      <c r="T25">
        <f t="shared" si="6"/>
        <v>0.6304877918369698</v>
      </c>
      <c r="U25">
        <f t="shared" si="7"/>
        <v>-0.4612614864339797</v>
      </c>
      <c r="V25">
        <f t="shared" si="8"/>
        <v>60</v>
      </c>
      <c r="W25">
        <f t="shared" si="9"/>
        <v>0</v>
      </c>
      <c r="X25">
        <f t="shared" si="10"/>
        <v>0</v>
      </c>
      <c r="Y25">
        <f t="shared" si="11"/>
        <v>1.6305929142333815</v>
      </c>
      <c r="Z25">
        <f t="shared" si="12"/>
        <v>5.099913394497274</v>
      </c>
      <c r="AA25">
        <f t="shared" si="13"/>
        <v>22.74548429100035</v>
      </c>
      <c r="AB25">
        <f t="shared" si="14"/>
        <v>0.19608176112931333</v>
      </c>
      <c r="AC25">
        <f t="shared" si="15"/>
        <v>11.7649056677588</v>
      </c>
      <c r="AD25">
        <f t="shared" si="16"/>
        <v>0</v>
      </c>
      <c r="AE25">
        <f t="shared" si="17"/>
        <v>0</v>
      </c>
      <c r="AF25">
        <f t="shared" si="18"/>
        <v>705.894340065528</v>
      </c>
      <c r="AG25">
        <f t="shared" si="19"/>
        <v>0.19608176112931333</v>
      </c>
      <c r="AH25">
        <f t="shared" si="20"/>
        <v>0</v>
      </c>
      <c r="AI25">
        <f t="shared" si="21"/>
        <v>0</v>
      </c>
      <c r="AJ25">
        <f t="shared" si="22"/>
        <v>0</v>
      </c>
      <c r="AK25">
        <f t="shared" si="23"/>
        <v>0</v>
      </c>
      <c r="AL25">
        <f t="shared" si="24"/>
        <v>0</v>
      </c>
      <c r="AM25">
        <f t="shared" si="25"/>
        <v>0</v>
      </c>
      <c r="AN25">
        <f t="shared" si="26"/>
        <v>0</v>
      </c>
      <c r="AO25">
        <f t="shared" si="27"/>
        <v>0</v>
      </c>
      <c r="AP25">
        <f t="shared" si="28"/>
        <v>0</v>
      </c>
    </row>
    <row r="26" spans="1:42" ht="15">
      <c r="A26">
        <f t="shared" si="29"/>
        <v>1968</v>
      </c>
      <c r="B26">
        <v>126</v>
      </c>
      <c r="C26">
        <f>C25</f>
        <v>60</v>
      </c>
      <c r="D26">
        <f>D25</f>
        <v>0</v>
      </c>
      <c r="E26">
        <f t="shared" si="34"/>
        <v>0</v>
      </c>
      <c r="F26">
        <f t="shared" si="1"/>
        <v>3600</v>
      </c>
      <c r="G26">
        <f t="shared" si="33"/>
        <v>1</v>
      </c>
      <c r="H26">
        <f t="shared" si="33"/>
        <v>0</v>
      </c>
      <c r="I26">
        <f t="shared" si="33"/>
        <v>0</v>
      </c>
      <c r="J26">
        <f t="shared" si="33"/>
        <v>0</v>
      </c>
      <c r="K26">
        <f t="shared" si="33"/>
        <v>0</v>
      </c>
      <c r="L26">
        <f t="shared" si="33"/>
        <v>0</v>
      </c>
      <c r="M26">
        <f t="shared" si="33"/>
        <v>0</v>
      </c>
      <c r="N26">
        <f t="shared" si="33"/>
        <v>0</v>
      </c>
      <c r="O26">
        <f t="shared" si="33"/>
        <v>0</v>
      </c>
      <c r="P26">
        <f t="shared" si="33"/>
        <v>0</v>
      </c>
      <c r="Q26">
        <f t="shared" si="3"/>
        <v>20.227744532492224</v>
      </c>
      <c r="R26">
        <f t="shared" si="4"/>
        <v>115.36951220816303</v>
      </c>
      <c r="S26">
        <f t="shared" si="5"/>
        <v>10.63048779183697</v>
      </c>
      <c r="T26">
        <f t="shared" si="6"/>
        <v>10.63048779183697</v>
      </c>
      <c r="U26">
        <f t="shared" si="7"/>
        <v>2.3637260795265154</v>
      </c>
      <c r="V26">
        <f t="shared" si="8"/>
        <v>60</v>
      </c>
      <c r="W26">
        <f t="shared" si="9"/>
        <v>0</v>
      </c>
      <c r="X26">
        <f t="shared" si="10"/>
        <v>0</v>
      </c>
      <c r="Y26">
        <f t="shared" si="11"/>
        <v>1.6305929142333815</v>
      </c>
      <c r="Z26">
        <f t="shared" si="12"/>
        <v>5.099913394497274</v>
      </c>
      <c r="AA26">
        <f t="shared" si="13"/>
        <v>24.706301902293482</v>
      </c>
      <c r="AB26">
        <f t="shared" si="14"/>
        <v>0.19608176112931333</v>
      </c>
      <c r="AC26">
        <f t="shared" si="15"/>
        <v>11.7649056677588</v>
      </c>
      <c r="AD26">
        <f t="shared" si="16"/>
        <v>0</v>
      </c>
      <c r="AE26">
        <f t="shared" si="17"/>
        <v>0</v>
      </c>
      <c r="AF26">
        <f t="shared" si="18"/>
        <v>705.894340065528</v>
      </c>
      <c r="AG26">
        <f t="shared" si="19"/>
        <v>0.19608176112931333</v>
      </c>
      <c r="AH26">
        <f t="shared" si="20"/>
        <v>0</v>
      </c>
      <c r="AI26">
        <f t="shared" si="21"/>
        <v>0</v>
      </c>
      <c r="AJ26">
        <f t="shared" si="22"/>
        <v>0</v>
      </c>
      <c r="AK26">
        <f t="shared" si="23"/>
        <v>0</v>
      </c>
      <c r="AL26">
        <f t="shared" si="24"/>
        <v>0</v>
      </c>
      <c r="AM26">
        <f t="shared" si="25"/>
        <v>0</v>
      </c>
      <c r="AN26">
        <f t="shared" si="26"/>
        <v>0</v>
      </c>
      <c r="AO26">
        <f t="shared" si="27"/>
        <v>0</v>
      </c>
      <c r="AP26">
        <f t="shared" si="28"/>
        <v>0</v>
      </c>
    </row>
    <row r="27" spans="1:42" ht="15">
      <c r="A27">
        <f t="shared" si="29"/>
        <v>1968</v>
      </c>
      <c r="B27">
        <v>121</v>
      </c>
      <c r="C27">
        <f>C26</f>
        <v>60</v>
      </c>
      <c r="D27">
        <f>D26</f>
        <v>0</v>
      </c>
      <c r="E27">
        <f t="shared" si="34"/>
        <v>0</v>
      </c>
      <c r="F27">
        <f t="shared" si="1"/>
        <v>3600</v>
      </c>
      <c r="G27">
        <f t="shared" si="33"/>
        <v>1</v>
      </c>
      <c r="H27">
        <f t="shared" si="33"/>
        <v>0</v>
      </c>
      <c r="I27">
        <f t="shared" si="33"/>
        <v>0</v>
      </c>
      <c r="J27">
        <f t="shared" si="33"/>
        <v>0</v>
      </c>
      <c r="K27">
        <f t="shared" si="33"/>
        <v>0</v>
      </c>
      <c r="L27">
        <f t="shared" si="33"/>
        <v>0</v>
      </c>
      <c r="M27">
        <f t="shared" si="33"/>
        <v>0</v>
      </c>
      <c r="N27">
        <f t="shared" si="33"/>
        <v>0</v>
      </c>
      <c r="O27">
        <f t="shared" si="33"/>
        <v>0</v>
      </c>
      <c r="P27">
        <f t="shared" si="33"/>
        <v>0</v>
      </c>
      <c r="Q27">
        <f t="shared" si="3"/>
        <v>20.227744532492224</v>
      </c>
      <c r="R27">
        <f t="shared" si="4"/>
        <v>115.36951220816303</v>
      </c>
      <c r="S27">
        <f t="shared" si="5"/>
        <v>5.63048779183697</v>
      </c>
      <c r="T27">
        <f t="shared" si="6"/>
        <v>5.63048779183697</v>
      </c>
      <c r="U27">
        <f t="shared" si="7"/>
        <v>1.7281960799325358</v>
      </c>
      <c r="V27">
        <f t="shared" si="8"/>
        <v>60</v>
      </c>
      <c r="W27">
        <f t="shared" si="9"/>
        <v>0</v>
      </c>
      <c r="X27">
        <f t="shared" si="10"/>
        <v>0</v>
      </c>
      <c r="Y27">
        <f t="shared" si="11"/>
        <v>1.6305929142333815</v>
      </c>
      <c r="Z27">
        <f t="shared" si="12"/>
        <v>5.099913394497274</v>
      </c>
      <c r="AA27">
        <f t="shared" si="13"/>
        <v>23.725893096646914</v>
      </c>
      <c r="AB27">
        <f t="shared" si="14"/>
        <v>0.19608176112931333</v>
      </c>
      <c r="AC27">
        <f t="shared" si="15"/>
        <v>11.7649056677588</v>
      </c>
      <c r="AD27">
        <f t="shared" si="16"/>
        <v>0</v>
      </c>
      <c r="AE27">
        <f t="shared" si="17"/>
        <v>0</v>
      </c>
      <c r="AF27">
        <f t="shared" si="18"/>
        <v>705.894340065528</v>
      </c>
      <c r="AG27">
        <f t="shared" si="19"/>
        <v>0.19608176112931333</v>
      </c>
      <c r="AH27">
        <f t="shared" si="20"/>
        <v>0</v>
      </c>
      <c r="AI27">
        <f t="shared" si="21"/>
        <v>0</v>
      </c>
      <c r="AJ27">
        <f t="shared" si="22"/>
        <v>0</v>
      </c>
      <c r="AK27">
        <f t="shared" si="23"/>
        <v>0</v>
      </c>
      <c r="AL27">
        <f t="shared" si="24"/>
        <v>0</v>
      </c>
      <c r="AM27">
        <f t="shared" si="25"/>
        <v>0</v>
      </c>
      <c r="AN27">
        <f t="shared" si="26"/>
        <v>0</v>
      </c>
      <c r="AO27">
        <f t="shared" si="27"/>
        <v>0</v>
      </c>
      <c r="AP27">
        <f t="shared" si="28"/>
        <v>0</v>
      </c>
    </row>
    <row r="28" spans="1:42" ht="15">
      <c r="A28">
        <f t="shared" si="29"/>
        <v>1968</v>
      </c>
      <c r="B28">
        <v>139</v>
      </c>
      <c r="C28">
        <v>120</v>
      </c>
      <c r="D28">
        <f aca="true" t="shared" si="35" ref="D28:D33">D27</f>
        <v>0</v>
      </c>
      <c r="E28">
        <f t="shared" si="34"/>
        <v>0</v>
      </c>
      <c r="F28">
        <f t="shared" si="1"/>
        <v>14400</v>
      </c>
      <c r="G28">
        <f t="shared" si="33"/>
        <v>1</v>
      </c>
      <c r="H28">
        <f t="shared" si="33"/>
        <v>0</v>
      </c>
      <c r="I28">
        <f t="shared" si="33"/>
        <v>0</v>
      </c>
      <c r="J28">
        <f t="shared" si="33"/>
        <v>0</v>
      </c>
      <c r="K28">
        <f t="shared" si="33"/>
        <v>0</v>
      </c>
      <c r="L28">
        <f t="shared" si="33"/>
        <v>0</v>
      </c>
      <c r="M28">
        <f t="shared" si="33"/>
        <v>0</v>
      </c>
      <c r="N28">
        <f t="shared" si="33"/>
        <v>0</v>
      </c>
      <c r="O28">
        <f t="shared" si="33"/>
        <v>0</v>
      </c>
      <c r="P28">
        <f t="shared" si="33"/>
        <v>0</v>
      </c>
      <c r="Q28">
        <f t="shared" si="3"/>
        <v>20.227744532492224</v>
      </c>
      <c r="R28">
        <f t="shared" si="4"/>
        <v>149.33264953133664</v>
      </c>
      <c r="S28">
        <f t="shared" si="5"/>
        <v>-10.332649531336642</v>
      </c>
      <c r="T28">
        <f t="shared" si="6"/>
        <v>10.332649531336642</v>
      </c>
      <c r="U28">
        <f t="shared" si="7"/>
        <v>2.335308739240639</v>
      </c>
      <c r="V28">
        <f t="shared" si="8"/>
        <v>120</v>
      </c>
      <c r="W28">
        <f t="shared" si="9"/>
        <v>0</v>
      </c>
      <c r="X28">
        <f t="shared" si="10"/>
        <v>0</v>
      </c>
      <c r="Y28">
        <f t="shared" si="11"/>
        <v>1.6032391466783031</v>
      </c>
      <c r="Z28">
        <f t="shared" si="12"/>
        <v>4.962416213734961</v>
      </c>
      <c r="AA28">
        <f t="shared" si="13"/>
        <v>28.010548493549617</v>
      </c>
      <c r="AB28">
        <f t="shared" si="14"/>
        <v>0.20151473736366632</v>
      </c>
      <c r="AC28">
        <f t="shared" si="15"/>
        <v>24.181768483639956</v>
      </c>
      <c r="AD28">
        <f t="shared" si="16"/>
        <v>0</v>
      </c>
      <c r="AE28">
        <f t="shared" si="17"/>
        <v>0</v>
      </c>
      <c r="AF28">
        <f t="shared" si="18"/>
        <v>2901.812218036795</v>
      </c>
      <c r="AG28">
        <f t="shared" si="19"/>
        <v>0.20151473736366632</v>
      </c>
      <c r="AH28">
        <f t="shared" si="20"/>
        <v>0</v>
      </c>
      <c r="AI28">
        <f t="shared" si="21"/>
        <v>0</v>
      </c>
      <c r="AJ28">
        <f t="shared" si="22"/>
        <v>0</v>
      </c>
      <c r="AK28">
        <f t="shared" si="23"/>
        <v>0</v>
      </c>
      <c r="AL28">
        <f t="shared" si="24"/>
        <v>0</v>
      </c>
      <c r="AM28">
        <f t="shared" si="25"/>
        <v>0</v>
      </c>
      <c r="AN28">
        <f t="shared" si="26"/>
        <v>0</v>
      </c>
      <c r="AO28">
        <f t="shared" si="27"/>
        <v>0</v>
      </c>
      <c r="AP28">
        <f t="shared" si="28"/>
        <v>0</v>
      </c>
    </row>
    <row r="29" spans="1:42" ht="15">
      <c r="A29">
        <f t="shared" si="29"/>
        <v>1968</v>
      </c>
      <c r="B29">
        <v>147</v>
      </c>
      <c r="C29">
        <f>C28</f>
        <v>120</v>
      </c>
      <c r="D29">
        <f t="shared" si="35"/>
        <v>0</v>
      </c>
      <c r="E29">
        <f t="shared" si="34"/>
        <v>0</v>
      </c>
      <c r="F29">
        <f t="shared" si="1"/>
        <v>14400</v>
      </c>
      <c r="G29">
        <f t="shared" si="33"/>
        <v>1</v>
      </c>
      <c r="H29">
        <f t="shared" si="33"/>
        <v>0</v>
      </c>
      <c r="I29">
        <f t="shared" si="33"/>
        <v>0</v>
      </c>
      <c r="J29">
        <f t="shared" si="33"/>
        <v>0</v>
      </c>
      <c r="K29">
        <f t="shared" si="33"/>
        <v>0</v>
      </c>
      <c r="L29">
        <f t="shared" si="33"/>
        <v>0</v>
      </c>
      <c r="M29">
        <f t="shared" si="33"/>
        <v>0</v>
      </c>
      <c r="N29">
        <f t="shared" si="33"/>
        <v>0</v>
      </c>
      <c r="O29">
        <f t="shared" si="33"/>
        <v>0</v>
      </c>
      <c r="P29">
        <f t="shared" si="33"/>
        <v>0</v>
      </c>
      <c r="Q29">
        <f t="shared" si="3"/>
        <v>20.227744532492224</v>
      </c>
      <c r="R29">
        <f t="shared" si="4"/>
        <v>149.33264953133664</v>
      </c>
      <c r="S29">
        <f t="shared" si="5"/>
        <v>-2.332649531336642</v>
      </c>
      <c r="T29">
        <f t="shared" si="6"/>
        <v>2.332649531336642</v>
      </c>
      <c r="U29">
        <f t="shared" si="7"/>
        <v>0.847004759438735</v>
      </c>
      <c r="V29">
        <f t="shared" si="8"/>
        <v>120</v>
      </c>
      <c r="W29">
        <f t="shared" si="9"/>
        <v>0</v>
      </c>
      <c r="X29">
        <f t="shared" si="10"/>
        <v>0</v>
      </c>
      <c r="Y29">
        <f t="shared" si="11"/>
        <v>1.6032391466783031</v>
      </c>
      <c r="Z29">
        <f t="shared" si="12"/>
        <v>4.962416213734961</v>
      </c>
      <c r="AA29">
        <f t="shared" si="13"/>
        <v>29.62266639245895</v>
      </c>
      <c r="AB29">
        <f t="shared" si="14"/>
        <v>0.20151473736366632</v>
      </c>
      <c r="AC29">
        <f t="shared" si="15"/>
        <v>24.181768483639956</v>
      </c>
      <c r="AD29">
        <f t="shared" si="16"/>
        <v>0</v>
      </c>
      <c r="AE29">
        <f t="shared" si="17"/>
        <v>0</v>
      </c>
      <c r="AF29">
        <f t="shared" si="18"/>
        <v>2901.812218036795</v>
      </c>
      <c r="AG29">
        <f t="shared" si="19"/>
        <v>0.20151473736366632</v>
      </c>
      <c r="AH29">
        <f t="shared" si="20"/>
        <v>0</v>
      </c>
      <c r="AI29">
        <f t="shared" si="21"/>
        <v>0</v>
      </c>
      <c r="AJ29">
        <f t="shared" si="22"/>
        <v>0</v>
      </c>
      <c r="AK29">
        <f t="shared" si="23"/>
        <v>0</v>
      </c>
      <c r="AL29">
        <f t="shared" si="24"/>
        <v>0</v>
      </c>
      <c r="AM29">
        <f t="shared" si="25"/>
        <v>0</v>
      </c>
      <c r="AN29">
        <f t="shared" si="26"/>
        <v>0</v>
      </c>
      <c r="AO29">
        <f t="shared" si="27"/>
        <v>0</v>
      </c>
      <c r="AP29">
        <f t="shared" si="28"/>
        <v>0</v>
      </c>
    </row>
    <row r="30" spans="1:42" ht="15">
      <c r="A30">
        <f t="shared" si="29"/>
        <v>1968</v>
      </c>
      <c r="B30">
        <v>148</v>
      </c>
      <c r="C30">
        <f>C29</f>
        <v>120</v>
      </c>
      <c r="D30">
        <f t="shared" si="35"/>
        <v>0</v>
      </c>
      <c r="E30">
        <f t="shared" si="34"/>
        <v>0</v>
      </c>
      <c r="F30">
        <f t="shared" si="1"/>
        <v>14400</v>
      </c>
      <c r="G30">
        <f t="shared" si="33"/>
        <v>1</v>
      </c>
      <c r="H30">
        <f t="shared" si="33"/>
        <v>0</v>
      </c>
      <c r="I30">
        <f t="shared" si="33"/>
        <v>0</v>
      </c>
      <c r="J30">
        <f t="shared" si="33"/>
        <v>0</v>
      </c>
      <c r="K30">
        <f t="shared" si="33"/>
        <v>0</v>
      </c>
      <c r="L30">
        <f t="shared" si="33"/>
        <v>0</v>
      </c>
      <c r="M30">
        <f t="shared" si="33"/>
        <v>0</v>
      </c>
      <c r="N30">
        <f t="shared" si="33"/>
        <v>0</v>
      </c>
      <c r="O30">
        <f t="shared" si="33"/>
        <v>0</v>
      </c>
      <c r="P30">
        <f t="shared" si="33"/>
        <v>0</v>
      </c>
      <c r="Q30">
        <f t="shared" si="3"/>
        <v>20.227744532492224</v>
      </c>
      <c r="R30">
        <f t="shared" si="4"/>
        <v>149.33264953133664</v>
      </c>
      <c r="S30">
        <f t="shared" si="5"/>
        <v>-1.3326495313366422</v>
      </c>
      <c r="T30">
        <f t="shared" si="6"/>
        <v>1.3326495313366422</v>
      </c>
      <c r="U30">
        <f t="shared" si="7"/>
        <v>0.2871690894009532</v>
      </c>
      <c r="V30">
        <f t="shared" si="8"/>
        <v>120</v>
      </c>
      <c r="W30">
        <f t="shared" si="9"/>
        <v>0</v>
      </c>
      <c r="X30">
        <f t="shared" si="10"/>
        <v>0</v>
      </c>
      <c r="Y30">
        <f t="shared" si="11"/>
        <v>1.6032391466783031</v>
      </c>
      <c r="Z30">
        <f t="shared" si="12"/>
        <v>4.962416213734961</v>
      </c>
      <c r="AA30">
        <f t="shared" si="13"/>
        <v>29.824181129822616</v>
      </c>
      <c r="AB30">
        <f t="shared" si="14"/>
        <v>0.20151473736366632</v>
      </c>
      <c r="AC30">
        <f t="shared" si="15"/>
        <v>24.181768483639956</v>
      </c>
      <c r="AD30">
        <f t="shared" si="16"/>
        <v>0</v>
      </c>
      <c r="AE30">
        <f t="shared" si="17"/>
        <v>0</v>
      </c>
      <c r="AF30">
        <f t="shared" si="18"/>
        <v>2901.812218036795</v>
      </c>
      <c r="AG30">
        <f t="shared" si="19"/>
        <v>0.20151473736366632</v>
      </c>
      <c r="AH30">
        <f t="shared" si="20"/>
        <v>0</v>
      </c>
      <c r="AI30">
        <f t="shared" si="21"/>
        <v>0</v>
      </c>
      <c r="AJ30">
        <f t="shared" si="22"/>
        <v>0</v>
      </c>
      <c r="AK30">
        <f t="shared" si="23"/>
        <v>0</v>
      </c>
      <c r="AL30">
        <f t="shared" si="24"/>
        <v>0</v>
      </c>
      <c r="AM30">
        <f t="shared" si="25"/>
        <v>0</v>
      </c>
      <c r="AN30">
        <f t="shared" si="26"/>
        <v>0</v>
      </c>
      <c r="AO30">
        <f t="shared" si="27"/>
        <v>0</v>
      </c>
      <c r="AP30">
        <f t="shared" si="28"/>
        <v>0</v>
      </c>
    </row>
    <row r="31" spans="1:42" ht="15">
      <c r="A31">
        <f t="shared" si="29"/>
        <v>1968</v>
      </c>
      <c r="B31">
        <v>154</v>
      </c>
      <c r="C31">
        <v>180</v>
      </c>
      <c r="D31">
        <f t="shared" si="35"/>
        <v>0</v>
      </c>
      <c r="E31">
        <f t="shared" si="34"/>
        <v>0</v>
      </c>
      <c r="F31">
        <f t="shared" si="1"/>
        <v>32400</v>
      </c>
      <c r="G31">
        <f t="shared" si="33"/>
        <v>1</v>
      </c>
      <c r="H31">
        <f t="shared" si="33"/>
        <v>0</v>
      </c>
      <c r="I31">
        <f t="shared" si="33"/>
        <v>0</v>
      </c>
      <c r="J31">
        <f t="shared" si="33"/>
        <v>0</v>
      </c>
      <c r="K31">
        <f t="shared" si="33"/>
        <v>0</v>
      </c>
      <c r="L31">
        <f t="shared" si="33"/>
        <v>0</v>
      </c>
      <c r="M31">
        <f t="shared" si="33"/>
        <v>0</v>
      </c>
      <c r="N31">
        <f t="shared" si="33"/>
        <v>0</v>
      </c>
      <c r="O31">
        <f t="shared" si="33"/>
        <v>0</v>
      </c>
      <c r="P31">
        <f t="shared" si="33"/>
        <v>0</v>
      </c>
      <c r="Q31">
        <f t="shared" si="3"/>
        <v>20.227744532492224</v>
      </c>
      <c r="R31">
        <f t="shared" si="4"/>
        <v>165.24046956322934</v>
      </c>
      <c r="S31">
        <f t="shared" si="5"/>
        <v>-11.24046956322934</v>
      </c>
      <c r="T31">
        <f t="shared" si="6"/>
        <v>11.24046956322934</v>
      </c>
      <c r="U31">
        <f t="shared" si="7"/>
        <v>2.419520619680968</v>
      </c>
      <c r="V31">
        <f t="shared" si="8"/>
        <v>180</v>
      </c>
      <c r="W31">
        <f t="shared" si="9"/>
        <v>0</v>
      </c>
      <c r="X31">
        <f t="shared" si="10"/>
        <v>0</v>
      </c>
      <c r="Y31">
        <f t="shared" si="11"/>
        <v>1.5758853791232248</v>
      </c>
      <c r="Z31">
        <f t="shared" si="12"/>
        <v>4.828626051750256</v>
      </c>
      <c r="AA31">
        <f t="shared" si="13"/>
        <v>31.89313033345766</v>
      </c>
      <c r="AB31">
        <f t="shared" si="14"/>
        <v>0.20709824891855624</v>
      </c>
      <c r="AC31">
        <f t="shared" si="15"/>
        <v>37.27768480534012</v>
      </c>
      <c r="AD31">
        <f t="shared" si="16"/>
        <v>0</v>
      </c>
      <c r="AE31">
        <f t="shared" si="17"/>
        <v>0</v>
      </c>
      <c r="AF31">
        <f t="shared" si="18"/>
        <v>6709.983264961222</v>
      </c>
      <c r="AG31">
        <f t="shared" si="19"/>
        <v>0.20709824891855624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f t="shared" si="23"/>
        <v>0</v>
      </c>
      <c r="AL31">
        <f t="shared" si="24"/>
        <v>0</v>
      </c>
      <c r="AM31">
        <f t="shared" si="25"/>
        <v>0</v>
      </c>
      <c r="AN31">
        <f t="shared" si="26"/>
        <v>0</v>
      </c>
      <c r="AO31">
        <f t="shared" si="27"/>
        <v>0</v>
      </c>
      <c r="AP31">
        <f t="shared" si="28"/>
        <v>0</v>
      </c>
    </row>
    <row r="32" spans="1:42" ht="15">
      <c r="A32">
        <f t="shared" si="29"/>
        <v>1968</v>
      </c>
      <c r="B32">
        <v>149</v>
      </c>
      <c r="C32">
        <f>C31</f>
        <v>180</v>
      </c>
      <c r="D32">
        <f t="shared" si="35"/>
        <v>0</v>
      </c>
      <c r="E32">
        <f t="shared" si="34"/>
        <v>0</v>
      </c>
      <c r="F32">
        <f t="shared" si="1"/>
        <v>32400</v>
      </c>
      <c r="G32">
        <f t="shared" si="33"/>
        <v>1</v>
      </c>
      <c r="H32">
        <f t="shared" si="33"/>
        <v>0</v>
      </c>
      <c r="I32">
        <f t="shared" si="33"/>
        <v>0</v>
      </c>
      <c r="J32">
        <f t="shared" si="33"/>
        <v>0</v>
      </c>
      <c r="K32">
        <f t="shared" si="33"/>
        <v>0</v>
      </c>
      <c r="L32">
        <f t="shared" si="33"/>
        <v>0</v>
      </c>
      <c r="M32">
        <f t="shared" si="33"/>
        <v>0</v>
      </c>
      <c r="N32">
        <f t="shared" si="33"/>
        <v>0</v>
      </c>
      <c r="O32">
        <f t="shared" si="33"/>
        <v>0</v>
      </c>
      <c r="P32">
        <f t="shared" si="33"/>
        <v>0</v>
      </c>
      <c r="Q32">
        <f t="shared" si="3"/>
        <v>20.227744532492224</v>
      </c>
      <c r="R32">
        <f t="shared" si="4"/>
        <v>165.24046956322934</v>
      </c>
      <c r="S32">
        <f t="shared" si="5"/>
        <v>-16.24046956322934</v>
      </c>
      <c r="T32">
        <f t="shared" si="6"/>
        <v>16.24046956322934</v>
      </c>
      <c r="U32">
        <f t="shared" si="7"/>
        <v>2.787506248307485</v>
      </c>
      <c r="V32">
        <f t="shared" si="8"/>
        <v>180</v>
      </c>
      <c r="W32">
        <f t="shared" si="9"/>
        <v>0</v>
      </c>
      <c r="X32">
        <f t="shared" si="10"/>
        <v>0</v>
      </c>
      <c r="Y32">
        <f t="shared" si="11"/>
        <v>1.5758853791232248</v>
      </c>
      <c r="Z32">
        <f t="shared" si="12"/>
        <v>4.828626051750256</v>
      </c>
      <c r="AA32">
        <f t="shared" si="13"/>
        <v>30.85763908886488</v>
      </c>
      <c r="AB32">
        <f t="shared" si="14"/>
        <v>0.20709824891855624</v>
      </c>
      <c r="AC32">
        <f t="shared" si="15"/>
        <v>37.27768480534012</v>
      </c>
      <c r="AD32">
        <f t="shared" si="16"/>
        <v>0</v>
      </c>
      <c r="AE32">
        <f t="shared" si="17"/>
        <v>0</v>
      </c>
      <c r="AF32">
        <f t="shared" si="18"/>
        <v>6709.983264961222</v>
      </c>
      <c r="AG32">
        <f t="shared" si="19"/>
        <v>0.20709824891855624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f t="shared" si="23"/>
        <v>0</v>
      </c>
      <c r="AL32">
        <f t="shared" si="24"/>
        <v>0</v>
      </c>
      <c r="AM32">
        <f t="shared" si="25"/>
        <v>0</v>
      </c>
      <c r="AN32">
        <f t="shared" si="26"/>
        <v>0</v>
      </c>
      <c r="AO32">
        <f t="shared" si="27"/>
        <v>0</v>
      </c>
      <c r="AP32">
        <f t="shared" si="28"/>
        <v>0</v>
      </c>
    </row>
    <row r="33" spans="1:42" ht="15">
      <c r="A33">
        <f t="shared" si="29"/>
        <v>1968</v>
      </c>
      <c r="B33">
        <v>151</v>
      </c>
      <c r="C33">
        <f>C32</f>
        <v>180</v>
      </c>
      <c r="D33">
        <f t="shared" si="35"/>
        <v>0</v>
      </c>
      <c r="E33">
        <f t="shared" si="34"/>
        <v>0</v>
      </c>
      <c r="F33">
        <f t="shared" si="1"/>
        <v>32400</v>
      </c>
      <c r="G33">
        <f aca="true" t="shared" si="36" ref="G33:P42">IF($A33=G$12,1,0)</f>
        <v>1</v>
      </c>
      <c r="H33">
        <f t="shared" si="36"/>
        <v>0</v>
      </c>
      <c r="I33">
        <f t="shared" si="36"/>
        <v>0</v>
      </c>
      <c r="J33">
        <f t="shared" si="36"/>
        <v>0</v>
      </c>
      <c r="K33">
        <f t="shared" si="36"/>
        <v>0</v>
      </c>
      <c r="L33">
        <f t="shared" si="36"/>
        <v>0</v>
      </c>
      <c r="M33">
        <f t="shared" si="36"/>
        <v>0</v>
      </c>
      <c r="N33">
        <f t="shared" si="36"/>
        <v>0</v>
      </c>
      <c r="O33">
        <f t="shared" si="36"/>
        <v>0</v>
      </c>
      <c r="P33">
        <f t="shared" si="36"/>
        <v>0</v>
      </c>
      <c r="Q33">
        <f t="shared" si="3"/>
        <v>20.227744532492224</v>
      </c>
      <c r="R33">
        <f t="shared" si="4"/>
        <v>165.24046956322934</v>
      </c>
      <c r="S33">
        <f t="shared" si="5"/>
        <v>-14.24046956322934</v>
      </c>
      <c r="T33">
        <f t="shared" si="6"/>
        <v>14.24046956322934</v>
      </c>
      <c r="U33">
        <f t="shared" si="7"/>
        <v>2.656087880386049</v>
      </c>
      <c r="V33">
        <f t="shared" si="8"/>
        <v>180</v>
      </c>
      <c r="W33">
        <f t="shared" si="9"/>
        <v>0</v>
      </c>
      <c r="X33">
        <f t="shared" si="10"/>
        <v>0</v>
      </c>
      <c r="Y33">
        <f t="shared" si="11"/>
        <v>1.5758853791232248</v>
      </c>
      <c r="Z33">
        <f t="shared" si="12"/>
        <v>4.828626051750256</v>
      </c>
      <c r="AA33">
        <f t="shared" si="13"/>
        <v>31.271835586701993</v>
      </c>
      <c r="AB33">
        <f t="shared" si="14"/>
        <v>0.20709824891855624</v>
      </c>
      <c r="AC33">
        <f t="shared" si="15"/>
        <v>37.27768480534012</v>
      </c>
      <c r="AD33">
        <f t="shared" si="16"/>
        <v>0</v>
      </c>
      <c r="AE33">
        <f t="shared" si="17"/>
        <v>0</v>
      </c>
      <c r="AF33">
        <f t="shared" si="18"/>
        <v>6709.983264961222</v>
      </c>
      <c r="AG33">
        <f t="shared" si="19"/>
        <v>0.20709824891855624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f t="shared" si="23"/>
        <v>0</v>
      </c>
      <c r="AL33">
        <f t="shared" si="24"/>
        <v>0</v>
      </c>
      <c r="AM33">
        <f t="shared" si="25"/>
        <v>0</v>
      </c>
      <c r="AN33">
        <f t="shared" si="26"/>
        <v>0</v>
      </c>
      <c r="AO33">
        <f t="shared" si="27"/>
        <v>0</v>
      </c>
      <c r="AP33">
        <f t="shared" si="28"/>
        <v>0</v>
      </c>
    </row>
    <row r="34" spans="1:42" ht="15">
      <c r="A34">
        <v>1969</v>
      </c>
      <c r="B34">
        <v>51</v>
      </c>
      <c r="C34">
        <f aca="true" t="shared" si="37" ref="C34:E39">C13</f>
        <v>0</v>
      </c>
      <c r="D34">
        <f t="shared" si="37"/>
        <v>1</v>
      </c>
      <c r="E34">
        <f t="shared" si="37"/>
        <v>0</v>
      </c>
      <c r="F34">
        <f t="shared" si="1"/>
        <v>0</v>
      </c>
      <c r="G34">
        <f t="shared" si="36"/>
        <v>0</v>
      </c>
      <c r="H34">
        <f t="shared" si="36"/>
        <v>1</v>
      </c>
      <c r="I34">
        <f t="shared" si="36"/>
        <v>0</v>
      </c>
      <c r="J34">
        <f t="shared" si="36"/>
        <v>0</v>
      </c>
      <c r="K34">
        <f t="shared" si="36"/>
        <v>0</v>
      </c>
      <c r="L34">
        <f t="shared" si="36"/>
        <v>0</v>
      </c>
      <c r="M34">
        <f t="shared" si="36"/>
        <v>0</v>
      </c>
      <c r="N34">
        <f t="shared" si="36"/>
        <v>0</v>
      </c>
      <c r="O34">
        <f t="shared" si="36"/>
        <v>0</v>
      </c>
      <c r="P34">
        <f t="shared" si="36"/>
        <v>0</v>
      </c>
      <c r="Q34">
        <f t="shared" si="3"/>
        <v>4.736929535464472</v>
      </c>
      <c r="R34">
        <f t="shared" si="4"/>
        <v>36.21782921355578</v>
      </c>
      <c r="S34">
        <f t="shared" si="5"/>
        <v>14.782170786444219</v>
      </c>
      <c r="T34">
        <f t="shared" si="6"/>
        <v>14.782170786444219</v>
      </c>
      <c r="U34">
        <f t="shared" si="7"/>
        <v>2.69342177797233</v>
      </c>
      <c r="V34">
        <f t="shared" si="8"/>
        <v>0</v>
      </c>
      <c r="W34">
        <f t="shared" si="9"/>
        <v>1</v>
      </c>
      <c r="X34">
        <f t="shared" si="10"/>
        <v>0</v>
      </c>
      <c r="Y34">
        <f t="shared" si="11"/>
        <v>2.1156175293489037</v>
      </c>
      <c r="Z34">
        <f t="shared" si="12"/>
        <v>8.279982494977123</v>
      </c>
      <c r="AA34">
        <f t="shared" si="13"/>
        <v>6.159433311717516</v>
      </c>
      <c r="AB34">
        <f t="shared" si="14"/>
        <v>0.12077320219053952</v>
      </c>
      <c r="AC34">
        <f t="shared" si="15"/>
        <v>0</v>
      </c>
      <c r="AD34">
        <f t="shared" si="16"/>
        <v>0.12077320219053952</v>
      </c>
      <c r="AE34">
        <f t="shared" si="17"/>
        <v>0</v>
      </c>
      <c r="AF34">
        <f t="shared" si="18"/>
        <v>0</v>
      </c>
      <c r="AG34">
        <f t="shared" si="19"/>
        <v>0</v>
      </c>
      <c r="AH34">
        <f t="shared" si="20"/>
        <v>0.12077320219053952</v>
      </c>
      <c r="AI34">
        <f t="shared" si="21"/>
        <v>0</v>
      </c>
      <c r="AJ34">
        <f t="shared" si="22"/>
        <v>0</v>
      </c>
      <c r="AK34">
        <f t="shared" si="23"/>
        <v>0</v>
      </c>
      <c r="AL34">
        <f t="shared" si="24"/>
        <v>0</v>
      </c>
      <c r="AM34">
        <f t="shared" si="25"/>
        <v>0</v>
      </c>
      <c r="AN34">
        <f t="shared" si="26"/>
        <v>0</v>
      </c>
      <c r="AO34">
        <f t="shared" si="27"/>
        <v>0</v>
      </c>
      <c r="AP34">
        <f t="shared" si="28"/>
        <v>0</v>
      </c>
    </row>
    <row r="35" spans="1:42" ht="15">
      <c r="A35">
        <f aca="true" t="shared" si="38" ref="A35:A60">A34</f>
        <v>1969</v>
      </c>
      <c r="B35">
        <v>50</v>
      </c>
      <c r="C35">
        <f t="shared" si="37"/>
        <v>0</v>
      </c>
      <c r="D35">
        <f t="shared" si="37"/>
        <v>1</v>
      </c>
      <c r="E35">
        <f t="shared" si="37"/>
        <v>0</v>
      </c>
      <c r="F35">
        <f t="shared" si="1"/>
        <v>0</v>
      </c>
      <c r="G35">
        <f t="shared" si="36"/>
        <v>0</v>
      </c>
      <c r="H35">
        <f t="shared" si="36"/>
        <v>1</v>
      </c>
      <c r="I35">
        <f t="shared" si="36"/>
        <v>0</v>
      </c>
      <c r="J35">
        <f t="shared" si="36"/>
        <v>0</v>
      </c>
      <c r="K35">
        <f t="shared" si="36"/>
        <v>0</v>
      </c>
      <c r="L35">
        <f t="shared" si="36"/>
        <v>0</v>
      </c>
      <c r="M35">
        <f t="shared" si="36"/>
        <v>0</v>
      </c>
      <c r="N35">
        <f t="shared" si="36"/>
        <v>0</v>
      </c>
      <c r="O35">
        <f t="shared" si="36"/>
        <v>0</v>
      </c>
      <c r="P35">
        <f t="shared" si="36"/>
        <v>0</v>
      </c>
      <c r="Q35">
        <f t="shared" si="3"/>
        <v>4.736929535464472</v>
      </c>
      <c r="R35">
        <f t="shared" si="4"/>
        <v>36.21782921355578</v>
      </c>
      <c r="S35">
        <f t="shared" si="5"/>
        <v>13.782170786444219</v>
      </c>
      <c r="T35">
        <f t="shared" si="6"/>
        <v>13.782170786444219</v>
      </c>
      <c r="U35">
        <f t="shared" si="7"/>
        <v>2.623375784850996</v>
      </c>
      <c r="V35">
        <f t="shared" si="8"/>
        <v>0</v>
      </c>
      <c r="W35">
        <f t="shared" si="9"/>
        <v>1</v>
      </c>
      <c r="X35">
        <f t="shared" si="10"/>
        <v>0</v>
      </c>
      <c r="Y35">
        <f t="shared" si="11"/>
        <v>2.1156175293489037</v>
      </c>
      <c r="Z35">
        <f t="shared" si="12"/>
        <v>8.279982494977123</v>
      </c>
      <c r="AA35">
        <f t="shared" si="13"/>
        <v>6.038660109526976</v>
      </c>
      <c r="AB35">
        <f t="shared" si="14"/>
        <v>0.12077320219053952</v>
      </c>
      <c r="AC35">
        <f t="shared" si="15"/>
        <v>0</v>
      </c>
      <c r="AD35">
        <f t="shared" si="16"/>
        <v>0.12077320219053952</v>
      </c>
      <c r="AE35">
        <f t="shared" si="17"/>
        <v>0</v>
      </c>
      <c r="AF35">
        <f t="shared" si="18"/>
        <v>0</v>
      </c>
      <c r="AG35">
        <f t="shared" si="19"/>
        <v>0</v>
      </c>
      <c r="AH35">
        <f t="shared" si="20"/>
        <v>0.12077320219053952</v>
      </c>
      <c r="AI35">
        <f t="shared" si="21"/>
        <v>0</v>
      </c>
      <c r="AJ35">
        <f t="shared" si="22"/>
        <v>0</v>
      </c>
      <c r="AK35">
        <f t="shared" si="23"/>
        <v>0</v>
      </c>
      <c r="AL35">
        <f t="shared" si="24"/>
        <v>0</v>
      </c>
      <c r="AM35">
        <f t="shared" si="25"/>
        <v>0</v>
      </c>
      <c r="AN35">
        <f t="shared" si="26"/>
        <v>0</v>
      </c>
      <c r="AO35">
        <f t="shared" si="27"/>
        <v>0</v>
      </c>
      <c r="AP35">
        <f t="shared" si="28"/>
        <v>0</v>
      </c>
    </row>
    <row r="36" spans="1:42" ht="15">
      <c r="A36">
        <f t="shared" si="38"/>
        <v>1969</v>
      </c>
      <c r="B36">
        <v>55</v>
      </c>
      <c r="C36">
        <f t="shared" si="37"/>
        <v>0</v>
      </c>
      <c r="D36">
        <f t="shared" si="37"/>
        <v>1</v>
      </c>
      <c r="E36">
        <f t="shared" si="37"/>
        <v>0</v>
      </c>
      <c r="F36">
        <f t="shared" si="1"/>
        <v>0</v>
      </c>
      <c r="G36">
        <f t="shared" si="36"/>
        <v>0</v>
      </c>
      <c r="H36">
        <f t="shared" si="36"/>
        <v>1</v>
      </c>
      <c r="I36">
        <f t="shared" si="36"/>
        <v>0</v>
      </c>
      <c r="J36">
        <f t="shared" si="36"/>
        <v>0</v>
      </c>
      <c r="K36">
        <f t="shared" si="36"/>
        <v>0</v>
      </c>
      <c r="L36">
        <f t="shared" si="36"/>
        <v>0</v>
      </c>
      <c r="M36">
        <f t="shared" si="36"/>
        <v>0</v>
      </c>
      <c r="N36">
        <f t="shared" si="36"/>
        <v>0</v>
      </c>
      <c r="O36">
        <f t="shared" si="36"/>
        <v>0</v>
      </c>
      <c r="P36">
        <f t="shared" si="36"/>
        <v>0</v>
      </c>
      <c r="Q36">
        <f t="shared" si="3"/>
        <v>4.736929535464472</v>
      </c>
      <c r="R36">
        <f t="shared" si="4"/>
        <v>36.21782921355578</v>
      </c>
      <c r="S36">
        <f t="shared" si="5"/>
        <v>18.78217078644422</v>
      </c>
      <c r="T36">
        <f t="shared" si="6"/>
        <v>18.78217078644422</v>
      </c>
      <c r="U36">
        <f t="shared" si="7"/>
        <v>2.932908057432562</v>
      </c>
      <c r="V36">
        <f t="shared" si="8"/>
        <v>0</v>
      </c>
      <c r="W36">
        <f t="shared" si="9"/>
        <v>1</v>
      </c>
      <c r="X36">
        <f t="shared" si="10"/>
        <v>0</v>
      </c>
      <c r="Y36">
        <f t="shared" si="11"/>
        <v>2.1156175293489037</v>
      </c>
      <c r="Z36">
        <f t="shared" si="12"/>
        <v>8.279982494977123</v>
      </c>
      <c r="AA36">
        <f t="shared" si="13"/>
        <v>6.642526120479674</v>
      </c>
      <c r="AB36">
        <f t="shared" si="14"/>
        <v>0.12077320219053952</v>
      </c>
      <c r="AC36">
        <f t="shared" si="15"/>
        <v>0</v>
      </c>
      <c r="AD36">
        <f t="shared" si="16"/>
        <v>0.12077320219053952</v>
      </c>
      <c r="AE36">
        <f t="shared" si="17"/>
        <v>0</v>
      </c>
      <c r="AF36">
        <f t="shared" si="18"/>
        <v>0</v>
      </c>
      <c r="AG36">
        <f t="shared" si="19"/>
        <v>0</v>
      </c>
      <c r="AH36">
        <f t="shared" si="20"/>
        <v>0.12077320219053952</v>
      </c>
      <c r="AI36">
        <f t="shared" si="21"/>
        <v>0</v>
      </c>
      <c r="AJ36">
        <f t="shared" si="22"/>
        <v>0</v>
      </c>
      <c r="AK36">
        <f t="shared" si="23"/>
        <v>0</v>
      </c>
      <c r="AL36">
        <f t="shared" si="24"/>
        <v>0</v>
      </c>
      <c r="AM36">
        <f t="shared" si="25"/>
        <v>0</v>
      </c>
      <c r="AN36">
        <f t="shared" si="26"/>
        <v>0</v>
      </c>
      <c r="AO36">
        <f t="shared" si="27"/>
        <v>0</v>
      </c>
      <c r="AP36">
        <f t="shared" si="28"/>
        <v>0</v>
      </c>
    </row>
    <row r="37" spans="1:42" ht="15">
      <c r="A37">
        <f t="shared" si="38"/>
        <v>1969</v>
      </c>
      <c r="B37">
        <v>81</v>
      </c>
      <c r="C37">
        <f t="shared" si="37"/>
        <v>60</v>
      </c>
      <c r="D37">
        <f t="shared" si="37"/>
        <v>1</v>
      </c>
      <c r="E37">
        <f t="shared" si="37"/>
        <v>0</v>
      </c>
      <c r="F37">
        <f t="shared" si="1"/>
        <v>3600</v>
      </c>
      <c r="G37">
        <f t="shared" si="36"/>
        <v>0</v>
      </c>
      <c r="H37">
        <f t="shared" si="36"/>
        <v>1</v>
      </c>
      <c r="I37">
        <f t="shared" si="36"/>
        <v>0</v>
      </c>
      <c r="J37">
        <f t="shared" si="36"/>
        <v>0</v>
      </c>
      <c r="K37">
        <f t="shared" si="36"/>
        <v>0</v>
      </c>
      <c r="L37">
        <f t="shared" si="36"/>
        <v>0</v>
      </c>
      <c r="M37">
        <f t="shared" si="36"/>
        <v>0</v>
      </c>
      <c r="N37">
        <f t="shared" si="36"/>
        <v>0</v>
      </c>
      <c r="O37">
        <f t="shared" si="36"/>
        <v>0</v>
      </c>
      <c r="P37">
        <f t="shared" si="36"/>
        <v>0</v>
      </c>
      <c r="Q37">
        <f t="shared" si="3"/>
        <v>4.736929535464472</v>
      </c>
      <c r="R37">
        <f t="shared" si="4"/>
        <v>88.23628382801033</v>
      </c>
      <c r="S37">
        <f t="shared" si="5"/>
        <v>-7.236283828010329</v>
      </c>
      <c r="T37">
        <f t="shared" si="6"/>
        <v>7.236283828010329</v>
      </c>
      <c r="U37">
        <f t="shared" si="7"/>
        <v>1.9791077911986068</v>
      </c>
      <c r="V37">
        <f t="shared" si="8"/>
        <v>60</v>
      </c>
      <c r="W37">
        <f t="shared" si="9"/>
        <v>1</v>
      </c>
      <c r="X37">
        <f t="shared" si="10"/>
        <v>0</v>
      </c>
      <c r="Y37">
        <f t="shared" si="11"/>
        <v>2.0882637617938253</v>
      </c>
      <c r="Z37">
        <f t="shared" si="12"/>
        <v>8.056748459071912</v>
      </c>
      <c r="AA37">
        <f t="shared" si="13"/>
        <v>10.053683618332887</v>
      </c>
      <c r="AB37">
        <f t="shared" si="14"/>
        <v>0.12411955084361587</v>
      </c>
      <c r="AC37">
        <f t="shared" si="15"/>
        <v>7.447173050616953</v>
      </c>
      <c r="AD37">
        <f t="shared" si="16"/>
        <v>0.12411955084361587</v>
      </c>
      <c r="AE37">
        <f t="shared" si="17"/>
        <v>0</v>
      </c>
      <c r="AF37">
        <f t="shared" si="18"/>
        <v>446.83038303701716</v>
      </c>
      <c r="AG37">
        <f t="shared" si="19"/>
        <v>0</v>
      </c>
      <c r="AH37">
        <f t="shared" si="20"/>
        <v>0.12411955084361587</v>
      </c>
      <c r="AI37">
        <f t="shared" si="21"/>
        <v>0</v>
      </c>
      <c r="AJ37">
        <f t="shared" si="22"/>
        <v>0</v>
      </c>
      <c r="AK37">
        <f t="shared" si="23"/>
        <v>0</v>
      </c>
      <c r="AL37">
        <f t="shared" si="24"/>
        <v>0</v>
      </c>
      <c r="AM37">
        <f t="shared" si="25"/>
        <v>0</v>
      </c>
      <c r="AN37">
        <f t="shared" si="26"/>
        <v>0</v>
      </c>
      <c r="AO37">
        <f t="shared" si="27"/>
        <v>0</v>
      </c>
      <c r="AP37">
        <f t="shared" si="28"/>
        <v>0</v>
      </c>
    </row>
    <row r="38" spans="1:42" ht="15">
      <c r="A38">
        <f t="shared" si="38"/>
        <v>1969</v>
      </c>
      <c r="B38">
        <v>92</v>
      </c>
      <c r="C38">
        <f t="shared" si="37"/>
        <v>60</v>
      </c>
      <c r="D38">
        <f t="shared" si="37"/>
        <v>1</v>
      </c>
      <c r="E38">
        <f t="shared" si="37"/>
        <v>0</v>
      </c>
      <c r="F38">
        <f t="shared" si="1"/>
        <v>3600</v>
      </c>
      <c r="G38">
        <f t="shared" si="36"/>
        <v>0</v>
      </c>
      <c r="H38">
        <f t="shared" si="36"/>
        <v>1</v>
      </c>
      <c r="I38">
        <f t="shared" si="36"/>
        <v>0</v>
      </c>
      <c r="J38">
        <f t="shared" si="36"/>
        <v>0</v>
      </c>
      <c r="K38">
        <f t="shared" si="36"/>
        <v>0</v>
      </c>
      <c r="L38">
        <f t="shared" si="36"/>
        <v>0</v>
      </c>
      <c r="M38">
        <f t="shared" si="36"/>
        <v>0</v>
      </c>
      <c r="N38">
        <f t="shared" si="36"/>
        <v>0</v>
      </c>
      <c r="O38">
        <f t="shared" si="36"/>
        <v>0</v>
      </c>
      <c r="P38">
        <f t="shared" si="36"/>
        <v>0</v>
      </c>
      <c r="Q38">
        <f t="shared" si="3"/>
        <v>4.736929535464472</v>
      </c>
      <c r="R38">
        <f t="shared" si="4"/>
        <v>88.23628382801033</v>
      </c>
      <c r="S38">
        <f t="shared" si="5"/>
        <v>3.763716171989671</v>
      </c>
      <c r="T38">
        <f t="shared" si="6"/>
        <v>3.763716171989671</v>
      </c>
      <c r="U38">
        <f t="shared" si="7"/>
        <v>1.3254068129261014</v>
      </c>
      <c r="V38">
        <f t="shared" si="8"/>
        <v>60</v>
      </c>
      <c r="W38">
        <f t="shared" si="9"/>
        <v>1</v>
      </c>
      <c r="X38">
        <f t="shared" si="10"/>
        <v>0</v>
      </c>
      <c r="Y38">
        <f t="shared" si="11"/>
        <v>2.0882637617938253</v>
      </c>
      <c r="Z38">
        <f t="shared" si="12"/>
        <v>8.056748459071912</v>
      </c>
      <c r="AA38">
        <f t="shared" si="13"/>
        <v>11.41899867761266</v>
      </c>
      <c r="AB38">
        <f t="shared" si="14"/>
        <v>0.12411955084361587</v>
      </c>
      <c r="AC38">
        <f t="shared" si="15"/>
        <v>7.447173050616953</v>
      </c>
      <c r="AD38">
        <f t="shared" si="16"/>
        <v>0.12411955084361587</v>
      </c>
      <c r="AE38">
        <f t="shared" si="17"/>
        <v>0</v>
      </c>
      <c r="AF38">
        <f t="shared" si="18"/>
        <v>446.83038303701716</v>
      </c>
      <c r="AG38">
        <f t="shared" si="19"/>
        <v>0</v>
      </c>
      <c r="AH38">
        <f t="shared" si="20"/>
        <v>0.12411955084361587</v>
      </c>
      <c r="AI38">
        <f t="shared" si="21"/>
        <v>0</v>
      </c>
      <c r="AJ38">
        <f t="shared" si="22"/>
        <v>0</v>
      </c>
      <c r="AK38">
        <f t="shared" si="23"/>
        <v>0</v>
      </c>
      <c r="AL38">
        <f t="shared" si="24"/>
        <v>0</v>
      </c>
      <c r="AM38">
        <f t="shared" si="25"/>
        <v>0</v>
      </c>
      <c r="AN38">
        <f t="shared" si="26"/>
        <v>0</v>
      </c>
      <c r="AO38">
        <f t="shared" si="27"/>
        <v>0</v>
      </c>
      <c r="AP38">
        <f t="shared" si="28"/>
        <v>0</v>
      </c>
    </row>
    <row r="39" spans="1:42" ht="15">
      <c r="A39">
        <f t="shared" si="38"/>
        <v>1969</v>
      </c>
      <c r="B39">
        <v>94</v>
      </c>
      <c r="C39">
        <f t="shared" si="37"/>
        <v>60</v>
      </c>
      <c r="D39">
        <f t="shared" si="37"/>
        <v>1</v>
      </c>
      <c r="E39">
        <f t="shared" si="37"/>
        <v>0</v>
      </c>
      <c r="F39">
        <f t="shared" si="1"/>
        <v>3600</v>
      </c>
      <c r="G39">
        <f t="shared" si="36"/>
        <v>0</v>
      </c>
      <c r="H39">
        <f t="shared" si="36"/>
        <v>1</v>
      </c>
      <c r="I39">
        <f t="shared" si="36"/>
        <v>0</v>
      </c>
      <c r="J39">
        <f t="shared" si="36"/>
        <v>0</v>
      </c>
      <c r="K39">
        <f t="shared" si="36"/>
        <v>0</v>
      </c>
      <c r="L39">
        <f t="shared" si="36"/>
        <v>0</v>
      </c>
      <c r="M39">
        <f t="shared" si="36"/>
        <v>0</v>
      </c>
      <c r="N39">
        <f t="shared" si="36"/>
        <v>0</v>
      </c>
      <c r="O39">
        <f t="shared" si="36"/>
        <v>0</v>
      </c>
      <c r="P39">
        <f t="shared" si="36"/>
        <v>0</v>
      </c>
      <c r="Q39">
        <f t="shared" si="3"/>
        <v>4.736929535464472</v>
      </c>
      <c r="R39">
        <f t="shared" si="4"/>
        <v>88.23628382801033</v>
      </c>
      <c r="S39">
        <f t="shared" si="5"/>
        <v>5.763716171989671</v>
      </c>
      <c r="T39">
        <f t="shared" si="6"/>
        <v>5.763716171989671</v>
      </c>
      <c r="U39">
        <f t="shared" si="7"/>
        <v>1.751582435424122</v>
      </c>
      <c r="V39">
        <f t="shared" si="8"/>
        <v>60</v>
      </c>
      <c r="W39">
        <f t="shared" si="9"/>
        <v>1</v>
      </c>
      <c r="X39">
        <f t="shared" si="10"/>
        <v>0</v>
      </c>
      <c r="Y39">
        <f t="shared" si="11"/>
        <v>2.0882637617938253</v>
      </c>
      <c r="Z39">
        <f t="shared" si="12"/>
        <v>8.056748459071912</v>
      </c>
      <c r="AA39">
        <f t="shared" si="13"/>
        <v>11.667237779299892</v>
      </c>
      <c r="AB39">
        <f t="shared" si="14"/>
        <v>0.12411955084361587</v>
      </c>
      <c r="AC39">
        <f t="shared" si="15"/>
        <v>7.447173050616953</v>
      </c>
      <c r="AD39">
        <f t="shared" si="16"/>
        <v>0.12411955084361587</v>
      </c>
      <c r="AE39">
        <f t="shared" si="17"/>
        <v>0</v>
      </c>
      <c r="AF39">
        <f t="shared" si="18"/>
        <v>446.83038303701716</v>
      </c>
      <c r="AG39">
        <f t="shared" si="19"/>
        <v>0</v>
      </c>
      <c r="AH39">
        <f t="shared" si="20"/>
        <v>0.12411955084361587</v>
      </c>
      <c r="AI39">
        <f t="shared" si="21"/>
        <v>0</v>
      </c>
      <c r="AJ39">
        <f t="shared" si="22"/>
        <v>0</v>
      </c>
      <c r="AK39">
        <f t="shared" si="23"/>
        <v>0</v>
      </c>
      <c r="AL39">
        <f t="shared" si="24"/>
        <v>0</v>
      </c>
      <c r="AM39">
        <f t="shared" si="25"/>
        <v>0</v>
      </c>
      <c r="AN39">
        <f t="shared" si="26"/>
        <v>0</v>
      </c>
      <c r="AO39">
        <f t="shared" si="27"/>
        <v>0</v>
      </c>
      <c r="AP39">
        <f t="shared" si="28"/>
        <v>0</v>
      </c>
    </row>
    <row r="40" spans="1:42" ht="15">
      <c r="A40">
        <f t="shared" si="38"/>
        <v>1969</v>
      </c>
      <c r="B40">
        <v>94</v>
      </c>
      <c r="C40">
        <f>C39</f>
        <v>60</v>
      </c>
      <c r="D40">
        <f>D19</f>
        <v>1</v>
      </c>
      <c r="E40">
        <f>E19</f>
        <v>0</v>
      </c>
      <c r="F40">
        <f t="shared" si="1"/>
        <v>3600</v>
      </c>
      <c r="G40">
        <f t="shared" si="36"/>
        <v>0</v>
      </c>
      <c r="H40">
        <f t="shared" si="36"/>
        <v>1</v>
      </c>
      <c r="I40">
        <f t="shared" si="36"/>
        <v>0</v>
      </c>
      <c r="J40">
        <f t="shared" si="36"/>
        <v>0</v>
      </c>
      <c r="K40">
        <f t="shared" si="36"/>
        <v>0</v>
      </c>
      <c r="L40">
        <f t="shared" si="36"/>
        <v>0</v>
      </c>
      <c r="M40">
        <f t="shared" si="36"/>
        <v>0</v>
      </c>
      <c r="N40">
        <f t="shared" si="36"/>
        <v>0</v>
      </c>
      <c r="O40">
        <f t="shared" si="36"/>
        <v>0</v>
      </c>
      <c r="P40">
        <f t="shared" si="36"/>
        <v>0</v>
      </c>
      <c r="Q40">
        <f t="shared" si="3"/>
        <v>4.736929535464472</v>
      </c>
      <c r="R40">
        <f t="shared" si="4"/>
        <v>88.23628382801033</v>
      </c>
      <c r="S40">
        <f t="shared" si="5"/>
        <v>5.763716171989671</v>
      </c>
      <c r="T40">
        <f t="shared" si="6"/>
        <v>5.763716171989671</v>
      </c>
      <c r="U40">
        <f t="shared" si="7"/>
        <v>1.751582435424122</v>
      </c>
      <c r="V40">
        <f t="shared" si="8"/>
        <v>60</v>
      </c>
      <c r="W40">
        <f t="shared" si="9"/>
        <v>1</v>
      </c>
      <c r="X40">
        <f t="shared" si="10"/>
        <v>0</v>
      </c>
      <c r="Y40">
        <f t="shared" si="11"/>
        <v>2.0882637617938253</v>
      </c>
      <c r="Z40">
        <f t="shared" si="12"/>
        <v>8.056748459071912</v>
      </c>
      <c r="AA40">
        <f t="shared" si="13"/>
        <v>11.667237779299892</v>
      </c>
      <c r="AB40">
        <f t="shared" si="14"/>
        <v>0.12411955084361587</v>
      </c>
      <c r="AC40">
        <f t="shared" si="15"/>
        <v>7.447173050616953</v>
      </c>
      <c r="AD40">
        <f t="shared" si="16"/>
        <v>0.12411955084361587</v>
      </c>
      <c r="AE40">
        <f t="shared" si="17"/>
        <v>0</v>
      </c>
      <c r="AF40">
        <f t="shared" si="18"/>
        <v>446.83038303701716</v>
      </c>
      <c r="AG40">
        <f t="shared" si="19"/>
        <v>0</v>
      </c>
      <c r="AH40">
        <f t="shared" si="20"/>
        <v>0.12411955084361587</v>
      </c>
      <c r="AI40">
        <f t="shared" si="21"/>
        <v>0</v>
      </c>
      <c r="AJ40">
        <f t="shared" si="22"/>
        <v>0</v>
      </c>
      <c r="AK40">
        <f t="shared" si="23"/>
        <v>0</v>
      </c>
      <c r="AL40">
        <f t="shared" si="24"/>
        <v>0</v>
      </c>
      <c r="AM40">
        <f t="shared" si="25"/>
        <v>0</v>
      </c>
      <c r="AN40">
        <f t="shared" si="26"/>
        <v>0</v>
      </c>
      <c r="AO40">
        <f t="shared" si="27"/>
        <v>0</v>
      </c>
      <c r="AP40">
        <f t="shared" si="28"/>
        <v>0</v>
      </c>
    </row>
    <row r="41" spans="1:42" ht="15">
      <c r="A41">
        <f t="shared" si="38"/>
        <v>1969</v>
      </c>
      <c r="B41">
        <v>92</v>
      </c>
      <c r="C41">
        <f>C40</f>
        <v>60</v>
      </c>
      <c r="D41">
        <f aca="true" t="shared" si="39" ref="D41:E44">D21</f>
        <v>1</v>
      </c>
      <c r="E41">
        <f t="shared" si="39"/>
        <v>0</v>
      </c>
      <c r="F41">
        <f t="shared" si="1"/>
        <v>3600</v>
      </c>
      <c r="G41">
        <f t="shared" si="36"/>
        <v>0</v>
      </c>
      <c r="H41">
        <f t="shared" si="36"/>
        <v>1</v>
      </c>
      <c r="I41">
        <f t="shared" si="36"/>
        <v>0</v>
      </c>
      <c r="J41">
        <f t="shared" si="36"/>
        <v>0</v>
      </c>
      <c r="K41">
        <f t="shared" si="36"/>
        <v>0</v>
      </c>
      <c r="L41">
        <f t="shared" si="36"/>
        <v>0</v>
      </c>
      <c r="M41">
        <f t="shared" si="36"/>
        <v>0</v>
      </c>
      <c r="N41">
        <f t="shared" si="36"/>
        <v>0</v>
      </c>
      <c r="O41">
        <f t="shared" si="36"/>
        <v>0</v>
      </c>
      <c r="P41">
        <f t="shared" si="36"/>
        <v>0</v>
      </c>
      <c r="Q41">
        <f t="shared" si="3"/>
        <v>4.736929535464472</v>
      </c>
      <c r="R41">
        <f t="shared" si="4"/>
        <v>88.23628382801033</v>
      </c>
      <c r="S41">
        <f t="shared" si="5"/>
        <v>3.763716171989671</v>
      </c>
      <c r="T41">
        <f t="shared" si="6"/>
        <v>3.763716171989671</v>
      </c>
      <c r="U41">
        <f t="shared" si="7"/>
        <v>1.3254068129261014</v>
      </c>
      <c r="V41">
        <f t="shared" si="8"/>
        <v>60</v>
      </c>
      <c r="W41">
        <f t="shared" si="9"/>
        <v>1</v>
      </c>
      <c r="X41">
        <f t="shared" si="10"/>
        <v>0</v>
      </c>
      <c r="Y41">
        <f t="shared" si="11"/>
        <v>2.0882637617938253</v>
      </c>
      <c r="Z41">
        <f t="shared" si="12"/>
        <v>8.056748459071912</v>
      </c>
      <c r="AA41">
        <f t="shared" si="13"/>
        <v>11.41899867761266</v>
      </c>
      <c r="AB41">
        <f t="shared" si="14"/>
        <v>0.12411955084361587</v>
      </c>
      <c r="AC41">
        <f t="shared" si="15"/>
        <v>7.447173050616953</v>
      </c>
      <c r="AD41">
        <f t="shared" si="16"/>
        <v>0.12411955084361587</v>
      </c>
      <c r="AE41">
        <f t="shared" si="17"/>
        <v>0</v>
      </c>
      <c r="AF41">
        <f t="shared" si="18"/>
        <v>446.83038303701716</v>
      </c>
      <c r="AG41">
        <f t="shared" si="19"/>
        <v>0</v>
      </c>
      <c r="AH41">
        <f t="shared" si="20"/>
        <v>0.12411955084361587</v>
      </c>
      <c r="AI41">
        <f t="shared" si="21"/>
        <v>0</v>
      </c>
      <c r="AJ41">
        <f t="shared" si="22"/>
        <v>0</v>
      </c>
      <c r="AK41">
        <f t="shared" si="23"/>
        <v>0</v>
      </c>
      <c r="AL41">
        <f t="shared" si="24"/>
        <v>0</v>
      </c>
      <c r="AM41">
        <f t="shared" si="25"/>
        <v>0</v>
      </c>
      <c r="AN41">
        <f t="shared" si="26"/>
        <v>0</v>
      </c>
      <c r="AO41">
        <f t="shared" si="27"/>
        <v>0</v>
      </c>
      <c r="AP41">
        <f t="shared" si="28"/>
        <v>0</v>
      </c>
    </row>
    <row r="42" spans="1:42" ht="15">
      <c r="A42">
        <f t="shared" si="38"/>
        <v>1969</v>
      </c>
      <c r="B42">
        <v>102</v>
      </c>
      <c r="C42">
        <v>60</v>
      </c>
      <c r="D42">
        <f t="shared" si="39"/>
        <v>1</v>
      </c>
      <c r="E42">
        <f t="shared" si="39"/>
        <v>0</v>
      </c>
      <c r="F42">
        <f t="shared" si="1"/>
        <v>3600</v>
      </c>
      <c r="G42">
        <f t="shared" si="36"/>
        <v>0</v>
      </c>
      <c r="H42">
        <f t="shared" si="36"/>
        <v>1</v>
      </c>
      <c r="I42">
        <f t="shared" si="36"/>
        <v>0</v>
      </c>
      <c r="J42">
        <f t="shared" si="36"/>
        <v>0</v>
      </c>
      <c r="K42">
        <f t="shared" si="36"/>
        <v>0</v>
      </c>
      <c r="L42">
        <f t="shared" si="36"/>
        <v>0</v>
      </c>
      <c r="M42">
        <f t="shared" si="36"/>
        <v>0</v>
      </c>
      <c r="N42">
        <f t="shared" si="36"/>
        <v>0</v>
      </c>
      <c r="O42">
        <f t="shared" si="36"/>
        <v>0</v>
      </c>
      <c r="P42">
        <f t="shared" si="36"/>
        <v>0</v>
      </c>
      <c r="Q42">
        <f t="shared" si="3"/>
        <v>4.736929535464472</v>
      </c>
      <c r="R42">
        <f t="shared" si="4"/>
        <v>88.23628382801033</v>
      </c>
      <c r="S42">
        <f t="shared" si="5"/>
        <v>13.763716171989671</v>
      </c>
      <c r="T42">
        <f t="shared" si="6"/>
        <v>13.763716171989671</v>
      </c>
      <c r="U42">
        <f t="shared" si="7"/>
        <v>2.622035866681472</v>
      </c>
      <c r="V42">
        <f t="shared" si="8"/>
        <v>60</v>
      </c>
      <c r="W42">
        <f t="shared" si="9"/>
        <v>1</v>
      </c>
      <c r="X42">
        <f t="shared" si="10"/>
        <v>0</v>
      </c>
      <c r="Y42">
        <f t="shared" si="11"/>
        <v>2.0882637617938253</v>
      </c>
      <c r="Z42">
        <f t="shared" si="12"/>
        <v>8.056748459071912</v>
      </c>
      <c r="AA42">
        <f t="shared" si="13"/>
        <v>12.66019418604882</v>
      </c>
      <c r="AB42">
        <f t="shared" si="14"/>
        <v>0.12411955084361587</v>
      </c>
      <c r="AC42">
        <f t="shared" si="15"/>
        <v>7.447173050616953</v>
      </c>
      <c r="AD42">
        <f t="shared" si="16"/>
        <v>0.12411955084361587</v>
      </c>
      <c r="AE42">
        <f t="shared" si="17"/>
        <v>0</v>
      </c>
      <c r="AF42">
        <f t="shared" si="18"/>
        <v>446.83038303701716</v>
      </c>
      <c r="AG42">
        <f t="shared" si="19"/>
        <v>0</v>
      </c>
      <c r="AH42">
        <f t="shared" si="20"/>
        <v>0.12411955084361587</v>
      </c>
      <c r="AI42">
        <f t="shared" si="21"/>
        <v>0</v>
      </c>
      <c r="AJ42">
        <f t="shared" si="22"/>
        <v>0</v>
      </c>
      <c r="AK42">
        <f t="shared" si="23"/>
        <v>0</v>
      </c>
      <c r="AL42">
        <f t="shared" si="24"/>
        <v>0</v>
      </c>
      <c r="AM42">
        <f t="shared" si="25"/>
        <v>0</v>
      </c>
      <c r="AN42">
        <f t="shared" si="26"/>
        <v>0</v>
      </c>
      <c r="AO42">
        <f t="shared" si="27"/>
        <v>0</v>
      </c>
      <c r="AP42">
        <f t="shared" si="28"/>
        <v>0</v>
      </c>
    </row>
    <row r="43" spans="1:42" ht="15">
      <c r="A43">
        <f t="shared" si="38"/>
        <v>1969</v>
      </c>
      <c r="B43">
        <v>113</v>
      </c>
      <c r="C43">
        <v>120</v>
      </c>
      <c r="D43">
        <f t="shared" si="39"/>
        <v>1</v>
      </c>
      <c r="E43">
        <f t="shared" si="39"/>
        <v>0</v>
      </c>
      <c r="F43">
        <f t="shared" si="1"/>
        <v>14400</v>
      </c>
      <c r="G43">
        <f aca="true" t="shared" si="40" ref="G43:P52">IF($A43=G$12,1,0)</f>
        <v>0</v>
      </c>
      <c r="H43">
        <f t="shared" si="40"/>
        <v>1</v>
      </c>
      <c r="I43">
        <f t="shared" si="40"/>
        <v>0</v>
      </c>
      <c r="J43">
        <f t="shared" si="40"/>
        <v>0</v>
      </c>
      <c r="K43">
        <f t="shared" si="40"/>
        <v>0</v>
      </c>
      <c r="L43">
        <f t="shared" si="40"/>
        <v>0</v>
      </c>
      <c r="M43">
        <f t="shared" si="40"/>
        <v>0</v>
      </c>
      <c r="N43">
        <f t="shared" si="40"/>
        <v>0</v>
      </c>
      <c r="O43">
        <f t="shared" si="40"/>
        <v>0</v>
      </c>
      <c r="P43">
        <f t="shared" si="40"/>
        <v>0</v>
      </c>
      <c r="Q43">
        <f t="shared" si="3"/>
        <v>4.736929535464472</v>
      </c>
      <c r="R43">
        <f t="shared" si="4"/>
        <v>122.19942115118394</v>
      </c>
      <c r="S43">
        <f t="shared" si="5"/>
        <v>-9.199421151183941</v>
      </c>
      <c r="T43">
        <f t="shared" si="6"/>
        <v>9.199421151183941</v>
      </c>
      <c r="U43">
        <f t="shared" si="7"/>
        <v>2.2191405637259805</v>
      </c>
      <c r="V43">
        <f t="shared" si="8"/>
        <v>120</v>
      </c>
      <c r="W43">
        <f t="shared" si="9"/>
        <v>1</v>
      </c>
      <c r="X43">
        <f t="shared" si="10"/>
        <v>0</v>
      </c>
      <c r="Y43">
        <f t="shared" si="11"/>
        <v>2.060909994238747</v>
      </c>
      <c r="Z43">
        <f t="shared" si="12"/>
        <v>7.839532966662024</v>
      </c>
      <c r="AA43">
        <f t="shared" si="13"/>
        <v>14.414123963830207</v>
      </c>
      <c r="AB43">
        <f t="shared" si="14"/>
        <v>0.12755861914893987</v>
      </c>
      <c r="AC43">
        <f t="shared" si="15"/>
        <v>15.307034297872786</v>
      </c>
      <c r="AD43">
        <f t="shared" si="16"/>
        <v>0.12755861914893987</v>
      </c>
      <c r="AE43">
        <f t="shared" si="17"/>
        <v>0</v>
      </c>
      <c r="AF43">
        <f t="shared" si="18"/>
        <v>1836.8441157447344</v>
      </c>
      <c r="AG43">
        <f t="shared" si="19"/>
        <v>0</v>
      </c>
      <c r="AH43">
        <f t="shared" si="20"/>
        <v>0.12755861914893987</v>
      </c>
      <c r="AI43">
        <f t="shared" si="21"/>
        <v>0</v>
      </c>
      <c r="AJ43">
        <f t="shared" si="22"/>
        <v>0</v>
      </c>
      <c r="AK43">
        <f t="shared" si="23"/>
        <v>0</v>
      </c>
      <c r="AL43">
        <f t="shared" si="24"/>
        <v>0</v>
      </c>
      <c r="AM43">
        <f t="shared" si="25"/>
        <v>0</v>
      </c>
      <c r="AN43">
        <f t="shared" si="26"/>
        <v>0</v>
      </c>
      <c r="AO43">
        <f t="shared" si="27"/>
        <v>0</v>
      </c>
      <c r="AP43">
        <f t="shared" si="28"/>
        <v>0</v>
      </c>
    </row>
    <row r="44" spans="1:42" ht="15">
      <c r="A44">
        <f t="shared" si="38"/>
        <v>1969</v>
      </c>
      <c r="B44">
        <v>110</v>
      </c>
      <c r="C44">
        <f>C43</f>
        <v>120</v>
      </c>
      <c r="D44">
        <f t="shared" si="39"/>
        <v>1</v>
      </c>
      <c r="E44">
        <f t="shared" si="39"/>
        <v>0</v>
      </c>
      <c r="F44">
        <f t="shared" si="1"/>
        <v>14400</v>
      </c>
      <c r="G44">
        <f t="shared" si="40"/>
        <v>0</v>
      </c>
      <c r="H44">
        <f t="shared" si="40"/>
        <v>1</v>
      </c>
      <c r="I44">
        <f t="shared" si="40"/>
        <v>0</v>
      </c>
      <c r="J44">
        <f t="shared" si="40"/>
        <v>0</v>
      </c>
      <c r="K44">
        <f t="shared" si="40"/>
        <v>0</v>
      </c>
      <c r="L44">
        <f t="shared" si="40"/>
        <v>0</v>
      </c>
      <c r="M44">
        <f t="shared" si="40"/>
        <v>0</v>
      </c>
      <c r="N44">
        <f t="shared" si="40"/>
        <v>0</v>
      </c>
      <c r="O44">
        <f t="shared" si="40"/>
        <v>0</v>
      </c>
      <c r="P44">
        <f t="shared" si="40"/>
        <v>0</v>
      </c>
      <c r="Q44">
        <f t="shared" si="3"/>
        <v>4.736929535464472</v>
      </c>
      <c r="R44">
        <f t="shared" si="4"/>
        <v>122.19942115118394</v>
      </c>
      <c r="S44">
        <f t="shared" si="5"/>
        <v>-12.199421151183941</v>
      </c>
      <c r="T44">
        <f t="shared" si="6"/>
        <v>12.199421151183941</v>
      </c>
      <c r="U44">
        <f t="shared" si="7"/>
        <v>2.501388503989317</v>
      </c>
      <c r="V44">
        <f t="shared" si="8"/>
        <v>120</v>
      </c>
      <c r="W44">
        <f t="shared" si="9"/>
        <v>1</v>
      </c>
      <c r="X44">
        <f t="shared" si="10"/>
        <v>0</v>
      </c>
      <c r="Y44">
        <f t="shared" si="11"/>
        <v>2.060909994238747</v>
      </c>
      <c r="Z44">
        <f t="shared" si="12"/>
        <v>7.839532966662024</v>
      </c>
      <c r="AA44">
        <f t="shared" si="13"/>
        <v>14.031448106383387</v>
      </c>
      <c r="AB44">
        <f t="shared" si="14"/>
        <v>0.12755861914893987</v>
      </c>
      <c r="AC44">
        <f t="shared" si="15"/>
        <v>15.307034297872786</v>
      </c>
      <c r="AD44">
        <f t="shared" si="16"/>
        <v>0.12755861914893987</v>
      </c>
      <c r="AE44">
        <f t="shared" si="17"/>
        <v>0</v>
      </c>
      <c r="AF44">
        <f t="shared" si="18"/>
        <v>1836.8441157447344</v>
      </c>
      <c r="AG44">
        <f t="shared" si="19"/>
        <v>0</v>
      </c>
      <c r="AH44">
        <f t="shared" si="20"/>
        <v>0.12755861914893987</v>
      </c>
      <c r="AI44">
        <f t="shared" si="21"/>
        <v>0</v>
      </c>
      <c r="AJ44">
        <f t="shared" si="22"/>
        <v>0</v>
      </c>
      <c r="AK44">
        <f t="shared" si="23"/>
        <v>0</v>
      </c>
      <c r="AL44">
        <f t="shared" si="24"/>
        <v>0</v>
      </c>
      <c r="AM44">
        <f t="shared" si="25"/>
        <v>0</v>
      </c>
      <c r="AN44">
        <f t="shared" si="26"/>
        <v>0</v>
      </c>
      <c r="AO44">
        <f t="shared" si="27"/>
        <v>0</v>
      </c>
      <c r="AP44">
        <f t="shared" si="28"/>
        <v>0</v>
      </c>
    </row>
    <row r="45" spans="1:42" ht="15">
      <c r="A45">
        <f t="shared" si="38"/>
        <v>1969</v>
      </c>
      <c r="B45">
        <v>106</v>
      </c>
      <c r="C45">
        <f>C44</f>
        <v>120</v>
      </c>
      <c r="D45">
        <v>1</v>
      </c>
      <c r="E45">
        <f aca="true" t="shared" si="41" ref="E45:E60">E25</f>
        <v>0</v>
      </c>
      <c r="F45">
        <f t="shared" si="1"/>
        <v>14400</v>
      </c>
      <c r="G45">
        <f t="shared" si="40"/>
        <v>0</v>
      </c>
      <c r="H45">
        <f t="shared" si="40"/>
        <v>1</v>
      </c>
      <c r="I45">
        <f t="shared" si="40"/>
        <v>0</v>
      </c>
      <c r="J45">
        <f t="shared" si="40"/>
        <v>0</v>
      </c>
      <c r="K45">
        <f t="shared" si="40"/>
        <v>0</v>
      </c>
      <c r="L45">
        <f t="shared" si="40"/>
        <v>0</v>
      </c>
      <c r="M45">
        <f t="shared" si="40"/>
        <v>0</v>
      </c>
      <c r="N45">
        <f t="shared" si="40"/>
        <v>0</v>
      </c>
      <c r="O45">
        <f t="shared" si="40"/>
        <v>0</v>
      </c>
      <c r="P45">
        <f t="shared" si="40"/>
        <v>0</v>
      </c>
      <c r="Q45">
        <f t="shared" si="3"/>
        <v>4.736929535464472</v>
      </c>
      <c r="R45">
        <f t="shared" si="4"/>
        <v>122.19942115118394</v>
      </c>
      <c r="S45">
        <f t="shared" si="5"/>
        <v>-16.19942115118394</v>
      </c>
      <c r="T45">
        <f t="shared" si="6"/>
        <v>16.19942115118394</v>
      </c>
      <c r="U45">
        <f t="shared" si="7"/>
        <v>2.7849755101915576</v>
      </c>
      <c r="V45">
        <f t="shared" si="8"/>
        <v>120</v>
      </c>
      <c r="W45">
        <f t="shared" si="9"/>
        <v>1</v>
      </c>
      <c r="X45">
        <f t="shared" si="10"/>
        <v>0</v>
      </c>
      <c r="Y45">
        <f t="shared" si="11"/>
        <v>2.060909994238747</v>
      </c>
      <c r="Z45">
        <f t="shared" si="12"/>
        <v>7.839532966662024</v>
      </c>
      <c r="AA45">
        <f t="shared" si="13"/>
        <v>13.521213629787628</v>
      </c>
      <c r="AB45">
        <f t="shared" si="14"/>
        <v>0.12755861914893987</v>
      </c>
      <c r="AC45">
        <f t="shared" si="15"/>
        <v>15.307034297872786</v>
      </c>
      <c r="AD45">
        <f t="shared" si="16"/>
        <v>0.12755861914893987</v>
      </c>
      <c r="AE45">
        <f t="shared" si="17"/>
        <v>0</v>
      </c>
      <c r="AF45">
        <f t="shared" si="18"/>
        <v>1836.8441157447344</v>
      </c>
      <c r="AG45">
        <f t="shared" si="19"/>
        <v>0</v>
      </c>
      <c r="AH45">
        <f t="shared" si="20"/>
        <v>0.12755861914893987</v>
      </c>
      <c r="AI45">
        <f t="shared" si="21"/>
        <v>0</v>
      </c>
      <c r="AJ45">
        <f t="shared" si="22"/>
        <v>0</v>
      </c>
      <c r="AK45">
        <f t="shared" si="23"/>
        <v>0</v>
      </c>
      <c r="AL45">
        <f t="shared" si="24"/>
        <v>0</v>
      </c>
      <c r="AM45">
        <f t="shared" si="25"/>
        <v>0</v>
      </c>
      <c r="AN45">
        <f t="shared" si="26"/>
        <v>0</v>
      </c>
      <c r="AO45">
        <f t="shared" si="27"/>
        <v>0</v>
      </c>
      <c r="AP45">
        <f t="shared" si="28"/>
        <v>0</v>
      </c>
    </row>
    <row r="46" spans="1:42" ht="15">
      <c r="A46">
        <f t="shared" si="38"/>
        <v>1969</v>
      </c>
      <c r="B46">
        <v>132</v>
      </c>
      <c r="C46">
        <f>C45</f>
        <v>120</v>
      </c>
      <c r="D46">
        <v>1</v>
      </c>
      <c r="E46">
        <f t="shared" si="41"/>
        <v>0</v>
      </c>
      <c r="F46">
        <f t="shared" si="1"/>
        <v>14400</v>
      </c>
      <c r="G46">
        <f t="shared" si="40"/>
        <v>0</v>
      </c>
      <c r="H46">
        <f t="shared" si="40"/>
        <v>1</v>
      </c>
      <c r="I46">
        <f t="shared" si="40"/>
        <v>0</v>
      </c>
      <c r="J46">
        <f t="shared" si="40"/>
        <v>0</v>
      </c>
      <c r="K46">
        <f t="shared" si="40"/>
        <v>0</v>
      </c>
      <c r="L46">
        <f t="shared" si="40"/>
        <v>0</v>
      </c>
      <c r="M46">
        <f t="shared" si="40"/>
        <v>0</v>
      </c>
      <c r="N46">
        <f t="shared" si="40"/>
        <v>0</v>
      </c>
      <c r="O46">
        <f t="shared" si="40"/>
        <v>0</v>
      </c>
      <c r="P46">
        <f t="shared" si="40"/>
        <v>0</v>
      </c>
      <c r="Q46">
        <f t="shared" si="3"/>
        <v>4.736929535464472</v>
      </c>
      <c r="R46">
        <f t="shared" si="4"/>
        <v>122.19942115118394</v>
      </c>
      <c r="S46">
        <f t="shared" si="5"/>
        <v>9.800578848816059</v>
      </c>
      <c r="T46">
        <f t="shared" si="6"/>
        <v>9.800578848816059</v>
      </c>
      <c r="U46">
        <f t="shared" si="7"/>
        <v>2.282441450137907</v>
      </c>
      <c r="V46">
        <f t="shared" si="8"/>
        <v>120</v>
      </c>
      <c r="W46">
        <f t="shared" si="9"/>
        <v>1</v>
      </c>
      <c r="X46">
        <f t="shared" si="10"/>
        <v>0</v>
      </c>
      <c r="Y46">
        <f t="shared" si="11"/>
        <v>2.060909994238747</v>
      </c>
      <c r="Z46">
        <f t="shared" si="12"/>
        <v>7.839532966662024</v>
      </c>
      <c r="AA46">
        <f t="shared" si="13"/>
        <v>16.837737727660066</v>
      </c>
      <c r="AB46">
        <f t="shared" si="14"/>
        <v>0.12755861914893987</v>
      </c>
      <c r="AC46">
        <f t="shared" si="15"/>
        <v>15.307034297872786</v>
      </c>
      <c r="AD46">
        <f t="shared" si="16"/>
        <v>0.12755861914893987</v>
      </c>
      <c r="AE46">
        <f t="shared" si="17"/>
        <v>0</v>
      </c>
      <c r="AF46">
        <f t="shared" si="18"/>
        <v>1836.8441157447344</v>
      </c>
      <c r="AG46">
        <f t="shared" si="19"/>
        <v>0</v>
      </c>
      <c r="AH46">
        <f t="shared" si="20"/>
        <v>0.12755861914893987</v>
      </c>
      <c r="AI46">
        <f t="shared" si="21"/>
        <v>0</v>
      </c>
      <c r="AJ46">
        <f t="shared" si="22"/>
        <v>0</v>
      </c>
      <c r="AK46">
        <f t="shared" si="23"/>
        <v>0</v>
      </c>
      <c r="AL46">
        <f t="shared" si="24"/>
        <v>0</v>
      </c>
      <c r="AM46">
        <f t="shared" si="25"/>
        <v>0</v>
      </c>
      <c r="AN46">
        <f t="shared" si="26"/>
        <v>0</v>
      </c>
      <c r="AO46">
        <f t="shared" si="27"/>
        <v>0</v>
      </c>
      <c r="AP46">
        <f t="shared" si="28"/>
        <v>0</v>
      </c>
    </row>
    <row r="47" spans="1:42" ht="15">
      <c r="A47">
        <f t="shared" si="38"/>
        <v>1969</v>
      </c>
      <c r="B47">
        <v>131</v>
      </c>
      <c r="C47">
        <f>C46</f>
        <v>120</v>
      </c>
      <c r="D47">
        <v>1</v>
      </c>
      <c r="E47">
        <f t="shared" si="41"/>
        <v>0</v>
      </c>
      <c r="F47">
        <f t="shared" si="1"/>
        <v>14400</v>
      </c>
      <c r="G47">
        <f t="shared" si="40"/>
        <v>0</v>
      </c>
      <c r="H47">
        <f t="shared" si="40"/>
        <v>1</v>
      </c>
      <c r="I47">
        <f t="shared" si="40"/>
        <v>0</v>
      </c>
      <c r="J47">
        <f t="shared" si="40"/>
        <v>0</v>
      </c>
      <c r="K47">
        <f t="shared" si="40"/>
        <v>0</v>
      </c>
      <c r="L47">
        <f t="shared" si="40"/>
        <v>0</v>
      </c>
      <c r="M47">
        <f t="shared" si="40"/>
        <v>0</v>
      </c>
      <c r="N47">
        <f t="shared" si="40"/>
        <v>0</v>
      </c>
      <c r="O47">
        <f t="shared" si="40"/>
        <v>0</v>
      </c>
      <c r="P47">
        <f t="shared" si="40"/>
        <v>0</v>
      </c>
      <c r="Q47">
        <f t="shared" si="3"/>
        <v>4.736929535464472</v>
      </c>
      <c r="R47">
        <f t="shared" si="4"/>
        <v>122.19942115118394</v>
      </c>
      <c r="S47">
        <f t="shared" si="5"/>
        <v>8.800578848816059</v>
      </c>
      <c r="T47">
        <f t="shared" si="6"/>
        <v>8.800578848816059</v>
      </c>
      <c r="U47">
        <f t="shared" si="7"/>
        <v>2.1748174975954173</v>
      </c>
      <c r="V47">
        <f t="shared" si="8"/>
        <v>120</v>
      </c>
      <c r="W47">
        <f t="shared" si="9"/>
        <v>1</v>
      </c>
      <c r="X47">
        <f t="shared" si="10"/>
        <v>0</v>
      </c>
      <c r="Y47">
        <f t="shared" si="11"/>
        <v>2.060909994238747</v>
      </c>
      <c r="Z47">
        <f t="shared" si="12"/>
        <v>7.839532966662024</v>
      </c>
      <c r="AA47">
        <f t="shared" si="13"/>
        <v>16.710179108511124</v>
      </c>
      <c r="AB47">
        <f t="shared" si="14"/>
        <v>0.12755861914893987</v>
      </c>
      <c r="AC47">
        <f t="shared" si="15"/>
        <v>15.307034297872786</v>
      </c>
      <c r="AD47">
        <f t="shared" si="16"/>
        <v>0.12755861914893987</v>
      </c>
      <c r="AE47">
        <f t="shared" si="17"/>
        <v>0</v>
      </c>
      <c r="AF47">
        <f t="shared" si="18"/>
        <v>1836.8441157447344</v>
      </c>
      <c r="AG47">
        <f t="shared" si="19"/>
        <v>0</v>
      </c>
      <c r="AH47">
        <f t="shared" si="20"/>
        <v>0.12755861914893987</v>
      </c>
      <c r="AI47">
        <f t="shared" si="21"/>
        <v>0</v>
      </c>
      <c r="AJ47">
        <f t="shared" si="22"/>
        <v>0</v>
      </c>
      <c r="AK47">
        <f t="shared" si="23"/>
        <v>0</v>
      </c>
      <c r="AL47">
        <f t="shared" si="24"/>
        <v>0</v>
      </c>
      <c r="AM47">
        <f t="shared" si="25"/>
        <v>0</v>
      </c>
      <c r="AN47">
        <f t="shared" si="26"/>
        <v>0</v>
      </c>
      <c r="AO47">
        <f t="shared" si="27"/>
        <v>0</v>
      </c>
      <c r="AP47">
        <f t="shared" si="28"/>
        <v>0</v>
      </c>
    </row>
    <row r="48" spans="1:42" ht="15">
      <c r="A48">
        <f t="shared" si="38"/>
        <v>1969</v>
      </c>
      <c r="B48">
        <v>141</v>
      </c>
      <c r="C48">
        <f>C47</f>
        <v>120</v>
      </c>
      <c r="D48">
        <f>D47</f>
        <v>1</v>
      </c>
      <c r="E48">
        <f t="shared" si="41"/>
        <v>0</v>
      </c>
      <c r="F48">
        <f t="shared" si="1"/>
        <v>14400</v>
      </c>
      <c r="G48">
        <f t="shared" si="40"/>
        <v>0</v>
      </c>
      <c r="H48">
        <f t="shared" si="40"/>
        <v>1</v>
      </c>
      <c r="I48">
        <f t="shared" si="40"/>
        <v>0</v>
      </c>
      <c r="J48">
        <f t="shared" si="40"/>
        <v>0</v>
      </c>
      <c r="K48">
        <f t="shared" si="40"/>
        <v>0</v>
      </c>
      <c r="L48">
        <f t="shared" si="40"/>
        <v>0</v>
      </c>
      <c r="M48">
        <f t="shared" si="40"/>
        <v>0</v>
      </c>
      <c r="N48">
        <f t="shared" si="40"/>
        <v>0</v>
      </c>
      <c r="O48">
        <f t="shared" si="40"/>
        <v>0</v>
      </c>
      <c r="P48">
        <f t="shared" si="40"/>
        <v>0</v>
      </c>
      <c r="Q48">
        <f t="shared" si="3"/>
        <v>4.736929535464472</v>
      </c>
      <c r="R48">
        <f t="shared" si="4"/>
        <v>122.19942115118394</v>
      </c>
      <c r="S48">
        <f t="shared" si="5"/>
        <v>18.80057884881606</v>
      </c>
      <c r="T48">
        <f t="shared" si="6"/>
        <v>18.80057884881606</v>
      </c>
      <c r="U48">
        <f t="shared" si="7"/>
        <v>2.933887659192548</v>
      </c>
      <c r="V48">
        <f t="shared" si="8"/>
        <v>120</v>
      </c>
      <c r="W48">
        <f t="shared" si="9"/>
        <v>1</v>
      </c>
      <c r="X48">
        <f t="shared" si="10"/>
        <v>0</v>
      </c>
      <c r="Y48">
        <f t="shared" si="11"/>
        <v>2.060909994238747</v>
      </c>
      <c r="Z48">
        <f t="shared" si="12"/>
        <v>7.839532966662024</v>
      </c>
      <c r="AA48">
        <f t="shared" si="13"/>
        <v>17.985765300000523</v>
      </c>
      <c r="AB48">
        <f t="shared" si="14"/>
        <v>0.12755861914893987</v>
      </c>
      <c r="AC48">
        <f t="shared" si="15"/>
        <v>15.307034297872786</v>
      </c>
      <c r="AD48">
        <f t="shared" si="16"/>
        <v>0.12755861914893987</v>
      </c>
      <c r="AE48">
        <f t="shared" si="17"/>
        <v>0</v>
      </c>
      <c r="AF48">
        <f t="shared" si="18"/>
        <v>1836.8441157447344</v>
      </c>
      <c r="AG48">
        <f t="shared" si="19"/>
        <v>0</v>
      </c>
      <c r="AH48">
        <f t="shared" si="20"/>
        <v>0.12755861914893987</v>
      </c>
      <c r="AI48">
        <f t="shared" si="21"/>
        <v>0</v>
      </c>
      <c r="AJ48">
        <f t="shared" si="22"/>
        <v>0</v>
      </c>
      <c r="AK48">
        <f t="shared" si="23"/>
        <v>0</v>
      </c>
      <c r="AL48">
        <f t="shared" si="24"/>
        <v>0</v>
      </c>
      <c r="AM48">
        <f t="shared" si="25"/>
        <v>0</v>
      </c>
      <c r="AN48">
        <f t="shared" si="26"/>
        <v>0</v>
      </c>
      <c r="AO48">
        <f t="shared" si="27"/>
        <v>0</v>
      </c>
      <c r="AP48">
        <f t="shared" si="28"/>
        <v>0</v>
      </c>
    </row>
    <row r="49" spans="1:42" ht="15">
      <c r="A49">
        <f t="shared" si="38"/>
        <v>1969</v>
      </c>
      <c r="B49">
        <v>119</v>
      </c>
      <c r="C49">
        <v>180</v>
      </c>
      <c r="D49">
        <f>D48</f>
        <v>1</v>
      </c>
      <c r="E49">
        <f t="shared" si="41"/>
        <v>0</v>
      </c>
      <c r="F49">
        <f t="shared" si="1"/>
        <v>32400</v>
      </c>
      <c r="G49">
        <f t="shared" si="40"/>
        <v>0</v>
      </c>
      <c r="H49">
        <f t="shared" si="40"/>
        <v>1</v>
      </c>
      <c r="I49">
        <f t="shared" si="40"/>
        <v>0</v>
      </c>
      <c r="J49">
        <f t="shared" si="40"/>
        <v>0</v>
      </c>
      <c r="K49">
        <f t="shared" si="40"/>
        <v>0</v>
      </c>
      <c r="L49">
        <f t="shared" si="40"/>
        <v>0</v>
      </c>
      <c r="M49">
        <f t="shared" si="40"/>
        <v>0</v>
      </c>
      <c r="N49">
        <f t="shared" si="40"/>
        <v>0</v>
      </c>
      <c r="O49">
        <f t="shared" si="40"/>
        <v>0</v>
      </c>
      <c r="P49">
        <f t="shared" si="40"/>
        <v>0</v>
      </c>
      <c r="Q49">
        <f t="shared" si="3"/>
        <v>4.736929535464472</v>
      </c>
      <c r="R49">
        <f t="shared" si="4"/>
        <v>138.10724118307664</v>
      </c>
      <c r="S49">
        <f t="shared" si="5"/>
        <v>-19.10724118307664</v>
      </c>
      <c r="T49">
        <f t="shared" si="6"/>
        <v>19.10724118307664</v>
      </c>
      <c r="U49">
        <f t="shared" si="7"/>
        <v>2.9500673827377413</v>
      </c>
      <c r="V49">
        <f t="shared" si="8"/>
        <v>180</v>
      </c>
      <c r="W49">
        <f t="shared" si="9"/>
        <v>1</v>
      </c>
      <c r="X49">
        <f t="shared" si="10"/>
        <v>0</v>
      </c>
      <c r="Y49">
        <f t="shared" si="11"/>
        <v>2.0335562266836686</v>
      </c>
      <c r="Z49">
        <f t="shared" si="12"/>
        <v>7.628173753665917</v>
      </c>
      <c r="AA49">
        <f t="shared" si="13"/>
        <v>15.600064162514844</v>
      </c>
      <c r="AB49">
        <f t="shared" si="14"/>
        <v>0.13109297615558693</v>
      </c>
      <c r="AC49">
        <f t="shared" si="15"/>
        <v>23.596735708005646</v>
      </c>
      <c r="AD49">
        <f t="shared" si="16"/>
        <v>0.13109297615558693</v>
      </c>
      <c r="AE49">
        <f t="shared" si="17"/>
        <v>0</v>
      </c>
      <c r="AF49">
        <f t="shared" si="18"/>
        <v>4247.412427441016</v>
      </c>
      <c r="AG49">
        <f t="shared" si="19"/>
        <v>0</v>
      </c>
      <c r="AH49">
        <f t="shared" si="20"/>
        <v>0.13109297615558693</v>
      </c>
      <c r="AI49">
        <f t="shared" si="21"/>
        <v>0</v>
      </c>
      <c r="AJ49">
        <f t="shared" si="22"/>
        <v>0</v>
      </c>
      <c r="AK49">
        <f t="shared" si="23"/>
        <v>0</v>
      </c>
      <c r="AL49">
        <f t="shared" si="24"/>
        <v>0</v>
      </c>
      <c r="AM49">
        <f t="shared" si="25"/>
        <v>0</v>
      </c>
      <c r="AN49">
        <f t="shared" si="26"/>
        <v>0</v>
      </c>
      <c r="AO49">
        <f t="shared" si="27"/>
        <v>0</v>
      </c>
      <c r="AP49">
        <f t="shared" si="28"/>
        <v>0</v>
      </c>
    </row>
    <row r="50" spans="1:42" ht="15">
      <c r="A50">
        <f t="shared" si="38"/>
        <v>1969</v>
      </c>
      <c r="B50">
        <v>137</v>
      </c>
      <c r="C50">
        <v>180</v>
      </c>
      <c r="D50">
        <f>D49</f>
        <v>1</v>
      </c>
      <c r="E50">
        <f t="shared" si="41"/>
        <v>0</v>
      </c>
      <c r="F50">
        <f t="shared" si="1"/>
        <v>32400</v>
      </c>
      <c r="G50">
        <f t="shared" si="40"/>
        <v>0</v>
      </c>
      <c r="H50">
        <f t="shared" si="40"/>
        <v>1</v>
      </c>
      <c r="I50">
        <f t="shared" si="40"/>
        <v>0</v>
      </c>
      <c r="J50">
        <f t="shared" si="40"/>
        <v>0</v>
      </c>
      <c r="K50">
        <f t="shared" si="40"/>
        <v>0</v>
      </c>
      <c r="L50">
        <f t="shared" si="40"/>
        <v>0</v>
      </c>
      <c r="M50">
        <f t="shared" si="40"/>
        <v>0</v>
      </c>
      <c r="N50">
        <f t="shared" si="40"/>
        <v>0</v>
      </c>
      <c r="O50">
        <f t="shared" si="40"/>
        <v>0</v>
      </c>
      <c r="P50">
        <f t="shared" si="40"/>
        <v>0</v>
      </c>
      <c r="Q50">
        <f t="shared" si="3"/>
        <v>4.736929535464472</v>
      </c>
      <c r="R50">
        <f t="shared" si="4"/>
        <v>138.10724118307664</v>
      </c>
      <c r="S50">
        <f t="shared" si="5"/>
        <v>-1.1072411830766384</v>
      </c>
      <c r="T50">
        <f t="shared" si="6"/>
        <v>1.1072411830766384</v>
      </c>
      <c r="U50">
        <f t="shared" si="7"/>
        <v>0.1018715008873562</v>
      </c>
      <c r="V50">
        <f t="shared" si="8"/>
        <v>180</v>
      </c>
      <c r="W50">
        <f t="shared" si="9"/>
        <v>1</v>
      </c>
      <c r="X50">
        <f t="shared" si="10"/>
        <v>0</v>
      </c>
      <c r="Y50">
        <f t="shared" si="11"/>
        <v>2.0335562266836686</v>
      </c>
      <c r="Z50">
        <f t="shared" si="12"/>
        <v>7.628173753665917</v>
      </c>
      <c r="AA50">
        <f t="shared" si="13"/>
        <v>17.959737733315407</v>
      </c>
      <c r="AB50">
        <f t="shared" si="14"/>
        <v>0.13109297615558693</v>
      </c>
      <c r="AC50">
        <f t="shared" si="15"/>
        <v>23.596735708005646</v>
      </c>
      <c r="AD50">
        <f t="shared" si="16"/>
        <v>0.13109297615558693</v>
      </c>
      <c r="AE50">
        <f t="shared" si="17"/>
        <v>0</v>
      </c>
      <c r="AF50">
        <f t="shared" si="18"/>
        <v>4247.412427441016</v>
      </c>
      <c r="AG50">
        <f t="shared" si="19"/>
        <v>0</v>
      </c>
      <c r="AH50">
        <f t="shared" si="20"/>
        <v>0.13109297615558693</v>
      </c>
      <c r="AI50">
        <f t="shared" si="21"/>
        <v>0</v>
      </c>
      <c r="AJ50">
        <f t="shared" si="22"/>
        <v>0</v>
      </c>
      <c r="AK50">
        <f t="shared" si="23"/>
        <v>0</v>
      </c>
      <c r="AL50">
        <f t="shared" si="24"/>
        <v>0</v>
      </c>
      <c r="AM50">
        <f t="shared" si="25"/>
        <v>0</v>
      </c>
      <c r="AN50">
        <f t="shared" si="26"/>
        <v>0</v>
      </c>
      <c r="AO50">
        <f t="shared" si="27"/>
        <v>0</v>
      </c>
      <c r="AP50">
        <f t="shared" si="28"/>
        <v>0</v>
      </c>
    </row>
    <row r="51" spans="1:42" ht="15">
      <c r="A51">
        <f t="shared" si="38"/>
        <v>1969</v>
      </c>
      <c r="B51">
        <v>140</v>
      </c>
      <c r="C51">
        <f>C31</f>
        <v>180</v>
      </c>
      <c r="D51">
        <f>D50</f>
        <v>1</v>
      </c>
      <c r="E51">
        <f t="shared" si="41"/>
        <v>0</v>
      </c>
      <c r="F51">
        <f t="shared" si="1"/>
        <v>32400</v>
      </c>
      <c r="G51">
        <f t="shared" si="40"/>
        <v>0</v>
      </c>
      <c r="H51">
        <f t="shared" si="40"/>
        <v>1</v>
      </c>
      <c r="I51">
        <f t="shared" si="40"/>
        <v>0</v>
      </c>
      <c r="J51">
        <f t="shared" si="40"/>
        <v>0</v>
      </c>
      <c r="K51">
        <f t="shared" si="40"/>
        <v>0</v>
      </c>
      <c r="L51">
        <f t="shared" si="40"/>
        <v>0</v>
      </c>
      <c r="M51">
        <f t="shared" si="40"/>
        <v>0</v>
      </c>
      <c r="N51">
        <f t="shared" si="40"/>
        <v>0</v>
      </c>
      <c r="O51">
        <f t="shared" si="40"/>
        <v>0</v>
      </c>
      <c r="P51">
        <f t="shared" si="40"/>
        <v>0</v>
      </c>
      <c r="Q51">
        <f t="shared" si="3"/>
        <v>4.736929535464472</v>
      </c>
      <c r="R51">
        <f t="shared" si="4"/>
        <v>138.10724118307664</v>
      </c>
      <c r="S51">
        <f t="shared" si="5"/>
        <v>1.8927588169233616</v>
      </c>
      <c r="T51">
        <f t="shared" si="6"/>
        <v>1.8927588169233616</v>
      </c>
      <c r="U51">
        <f t="shared" si="7"/>
        <v>0.638035456251352</v>
      </c>
      <c r="V51">
        <f t="shared" si="8"/>
        <v>180</v>
      </c>
      <c r="W51">
        <f t="shared" si="9"/>
        <v>1</v>
      </c>
      <c r="X51">
        <f t="shared" si="10"/>
        <v>0</v>
      </c>
      <c r="Y51">
        <f t="shared" si="11"/>
        <v>2.0335562266836686</v>
      </c>
      <c r="Z51">
        <f t="shared" si="12"/>
        <v>7.628173753665917</v>
      </c>
      <c r="AA51">
        <f t="shared" si="13"/>
        <v>18.35301666178217</v>
      </c>
      <c r="AB51">
        <f t="shared" si="14"/>
        <v>0.13109297615558693</v>
      </c>
      <c r="AC51">
        <f t="shared" si="15"/>
        <v>23.596735708005646</v>
      </c>
      <c r="AD51">
        <f t="shared" si="16"/>
        <v>0.13109297615558693</v>
      </c>
      <c r="AE51">
        <f t="shared" si="17"/>
        <v>0</v>
      </c>
      <c r="AF51">
        <f t="shared" si="18"/>
        <v>4247.412427441016</v>
      </c>
      <c r="AG51">
        <f t="shared" si="19"/>
        <v>0</v>
      </c>
      <c r="AH51">
        <f t="shared" si="20"/>
        <v>0.13109297615558693</v>
      </c>
      <c r="AI51">
        <f t="shared" si="21"/>
        <v>0</v>
      </c>
      <c r="AJ51">
        <f t="shared" si="22"/>
        <v>0</v>
      </c>
      <c r="AK51">
        <f t="shared" si="23"/>
        <v>0</v>
      </c>
      <c r="AL51">
        <f t="shared" si="24"/>
        <v>0</v>
      </c>
      <c r="AM51">
        <f t="shared" si="25"/>
        <v>0</v>
      </c>
      <c r="AN51">
        <f t="shared" si="26"/>
        <v>0</v>
      </c>
      <c r="AO51">
        <f t="shared" si="27"/>
        <v>0</v>
      </c>
      <c r="AP51">
        <f t="shared" si="28"/>
        <v>0</v>
      </c>
    </row>
    <row r="52" spans="1:42" ht="15">
      <c r="A52">
        <f t="shared" si="38"/>
        <v>1969</v>
      </c>
      <c r="B52">
        <v>95</v>
      </c>
      <c r="C52">
        <v>60</v>
      </c>
      <c r="D52">
        <v>0</v>
      </c>
      <c r="E52">
        <f t="shared" si="41"/>
        <v>0</v>
      </c>
      <c r="F52">
        <f t="shared" si="1"/>
        <v>3600</v>
      </c>
      <c r="G52">
        <f t="shared" si="40"/>
        <v>0</v>
      </c>
      <c r="H52">
        <f t="shared" si="40"/>
        <v>1</v>
      </c>
      <c r="I52">
        <f t="shared" si="40"/>
        <v>0</v>
      </c>
      <c r="J52">
        <f t="shared" si="40"/>
        <v>0</v>
      </c>
      <c r="K52">
        <f t="shared" si="40"/>
        <v>0</v>
      </c>
      <c r="L52">
        <f t="shared" si="40"/>
        <v>0</v>
      </c>
      <c r="M52">
        <f t="shared" si="40"/>
        <v>0</v>
      </c>
      <c r="N52">
        <f t="shared" si="40"/>
        <v>0</v>
      </c>
      <c r="O52">
        <f t="shared" si="40"/>
        <v>0</v>
      </c>
      <c r="P52">
        <f t="shared" si="40"/>
        <v>0</v>
      </c>
      <c r="Q52">
        <f t="shared" si="3"/>
        <v>4.736929535464472</v>
      </c>
      <c r="R52">
        <f t="shared" si="4"/>
        <v>99.87869721113528</v>
      </c>
      <c r="S52">
        <f t="shared" si="5"/>
        <v>-4.878697211135275</v>
      </c>
      <c r="T52">
        <f t="shared" si="6"/>
        <v>4.878697211135275</v>
      </c>
      <c r="U52">
        <f t="shared" si="7"/>
        <v>1.584878219292279</v>
      </c>
      <c r="V52">
        <f t="shared" si="8"/>
        <v>60</v>
      </c>
      <c r="W52">
        <f t="shared" si="9"/>
        <v>0</v>
      </c>
      <c r="X52">
        <f t="shared" si="10"/>
        <v>0</v>
      </c>
      <c r="Y52">
        <f t="shared" si="11"/>
        <v>1.6305929142333815</v>
      </c>
      <c r="Z52">
        <f t="shared" si="12"/>
        <v>5.099913394497274</v>
      </c>
      <c r="AA52">
        <f t="shared" si="13"/>
        <v>18.627767307284767</v>
      </c>
      <c r="AB52">
        <f t="shared" si="14"/>
        <v>0.19608176112931333</v>
      </c>
      <c r="AC52">
        <f t="shared" si="15"/>
        <v>11.7649056677588</v>
      </c>
      <c r="AD52">
        <f t="shared" si="16"/>
        <v>0</v>
      </c>
      <c r="AE52">
        <f t="shared" si="17"/>
        <v>0</v>
      </c>
      <c r="AF52">
        <f t="shared" si="18"/>
        <v>705.894340065528</v>
      </c>
      <c r="AG52">
        <f t="shared" si="19"/>
        <v>0</v>
      </c>
      <c r="AH52">
        <f t="shared" si="20"/>
        <v>0.19608176112931333</v>
      </c>
      <c r="AI52">
        <f t="shared" si="21"/>
        <v>0</v>
      </c>
      <c r="AJ52">
        <f t="shared" si="22"/>
        <v>0</v>
      </c>
      <c r="AK52">
        <f t="shared" si="23"/>
        <v>0</v>
      </c>
      <c r="AL52">
        <f t="shared" si="24"/>
        <v>0</v>
      </c>
      <c r="AM52">
        <f t="shared" si="25"/>
        <v>0</v>
      </c>
      <c r="AN52">
        <f t="shared" si="26"/>
        <v>0</v>
      </c>
      <c r="AO52">
        <f t="shared" si="27"/>
        <v>0</v>
      </c>
      <c r="AP52">
        <f t="shared" si="28"/>
        <v>0</v>
      </c>
    </row>
    <row r="53" spans="1:42" ht="15">
      <c r="A53">
        <f t="shared" si="38"/>
        <v>1969</v>
      </c>
      <c r="B53">
        <v>105</v>
      </c>
      <c r="C53">
        <f>C52</f>
        <v>60</v>
      </c>
      <c r="D53">
        <f>D52</f>
        <v>0</v>
      </c>
      <c r="E53">
        <f t="shared" si="41"/>
        <v>0</v>
      </c>
      <c r="F53">
        <f t="shared" si="1"/>
        <v>3600</v>
      </c>
      <c r="G53">
        <f aca="true" t="shared" si="42" ref="G53:P62">IF($A53=G$12,1,0)</f>
        <v>0</v>
      </c>
      <c r="H53">
        <f t="shared" si="42"/>
        <v>1</v>
      </c>
      <c r="I53">
        <f t="shared" si="42"/>
        <v>0</v>
      </c>
      <c r="J53">
        <f t="shared" si="42"/>
        <v>0</v>
      </c>
      <c r="K53">
        <f t="shared" si="42"/>
        <v>0</v>
      </c>
      <c r="L53">
        <f t="shared" si="42"/>
        <v>0</v>
      </c>
      <c r="M53">
        <f t="shared" si="42"/>
        <v>0</v>
      </c>
      <c r="N53">
        <f t="shared" si="42"/>
        <v>0</v>
      </c>
      <c r="O53">
        <f t="shared" si="42"/>
        <v>0</v>
      </c>
      <c r="P53">
        <f t="shared" si="42"/>
        <v>0</v>
      </c>
      <c r="Q53">
        <f t="shared" si="3"/>
        <v>4.736929535464472</v>
      </c>
      <c r="R53">
        <f t="shared" si="4"/>
        <v>99.87869721113528</v>
      </c>
      <c r="S53">
        <f t="shared" si="5"/>
        <v>5.121302788864725</v>
      </c>
      <c r="T53">
        <f t="shared" si="6"/>
        <v>5.121302788864725</v>
      </c>
      <c r="U53">
        <f t="shared" si="7"/>
        <v>1.6334088576344055</v>
      </c>
      <c r="V53">
        <f t="shared" si="8"/>
        <v>60</v>
      </c>
      <c r="W53">
        <f t="shared" si="9"/>
        <v>0</v>
      </c>
      <c r="X53">
        <f t="shared" si="10"/>
        <v>0</v>
      </c>
      <c r="Y53">
        <f t="shared" si="11"/>
        <v>1.6305929142333815</v>
      </c>
      <c r="Z53">
        <f t="shared" si="12"/>
        <v>5.099913394497274</v>
      </c>
      <c r="AA53">
        <f t="shared" si="13"/>
        <v>20.5885849185779</v>
      </c>
      <c r="AB53">
        <f t="shared" si="14"/>
        <v>0.19608176112931333</v>
      </c>
      <c r="AC53">
        <f t="shared" si="15"/>
        <v>11.7649056677588</v>
      </c>
      <c r="AD53">
        <f t="shared" si="16"/>
        <v>0</v>
      </c>
      <c r="AE53">
        <f t="shared" si="17"/>
        <v>0</v>
      </c>
      <c r="AF53">
        <f t="shared" si="18"/>
        <v>705.894340065528</v>
      </c>
      <c r="AG53">
        <f t="shared" si="19"/>
        <v>0</v>
      </c>
      <c r="AH53">
        <f t="shared" si="20"/>
        <v>0.19608176112931333</v>
      </c>
      <c r="AI53">
        <f t="shared" si="21"/>
        <v>0</v>
      </c>
      <c r="AJ53">
        <f t="shared" si="22"/>
        <v>0</v>
      </c>
      <c r="AK53">
        <f t="shared" si="23"/>
        <v>0</v>
      </c>
      <c r="AL53">
        <f t="shared" si="24"/>
        <v>0</v>
      </c>
      <c r="AM53">
        <f t="shared" si="25"/>
        <v>0</v>
      </c>
      <c r="AN53">
        <f t="shared" si="26"/>
        <v>0</v>
      </c>
      <c r="AO53">
        <f t="shared" si="27"/>
        <v>0</v>
      </c>
      <c r="AP53">
        <f t="shared" si="28"/>
        <v>0</v>
      </c>
    </row>
    <row r="54" spans="1:42" ht="15">
      <c r="A54">
        <f t="shared" si="38"/>
        <v>1969</v>
      </c>
      <c r="B54">
        <v>105</v>
      </c>
      <c r="C54">
        <f>C53</f>
        <v>60</v>
      </c>
      <c r="D54">
        <f>D53</f>
        <v>0</v>
      </c>
      <c r="E54">
        <f t="shared" si="41"/>
        <v>0</v>
      </c>
      <c r="F54">
        <f t="shared" si="1"/>
        <v>3600</v>
      </c>
      <c r="G54">
        <f t="shared" si="42"/>
        <v>0</v>
      </c>
      <c r="H54">
        <f t="shared" si="42"/>
        <v>1</v>
      </c>
      <c r="I54">
        <f t="shared" si="42"/>
        <v>0</v>
      </c>
      <c r="J54">
        <f t="shared" si="42"/>
        <v>0</v>
      </c>
      <c r="K54">
        <f t="shared" si="42"/>
        <v>0</v>
      </c>
      <c r="L54">
        <f t="shared" si="42"/>
        <v>0</v>
      </c>
      <c r="M54">
        <f t="shared" si="42"/>
        <v>0</v>
      </c>
      <c r="N54">
        <f t="shared" si="42"/>
        <v>0</v>
      </c>
      <c r="O54">
        <f t="shared" si="42"/>
        <v>0</v>
      </c>
      <c r="P54">
        <f t="shared" si="42"/>
        <v>0</v>
      </c>
      <c r="Q54">
        <f t="shared" si="3"/>
        <v>4.736929535464472</v>
      </c>
      <c r="R54">
        <f t="shared" si="4"/>
        <v>99.87869721113528</v>
      </c>
      <c r="S54">
        <f t="shared" si="5"/>
        <v>5.121302788864725</v>
      </c>
      <c r="T54">
        <f t="shared" si="6"/>
        <v>5.121302788864725</v>
      </c>
      <c r="U54">
        <f t="shared" si="7"/>
        <v>1.6334088576344055</v>
      </c>
      <c r="V54">
        <f t="shared" si="8"/>
        <v>60</v>
      </c>
      <c r="W54">
        <f t="shared" si="9"/>
        <v>0</v>
      </c>
      <c r="X54">
        <f t="shared" si="10"/>
        <v>0</v>
      </c>
      <c r="Y54">
        <f t="shared" si="11"/>
        <v>1.6305929142333815</v>
      </c>
      <c r="Z54">
        <f t="shared" si="12"/>
        <v>5.099913394497274</v>
      </c>
      <c r="AA54">
        <f t="shared" si="13"/>
        <v>20.5885849185779</v>
      </c>
      <c r="AB54">
        <f t="shared" si="14"/>
        <v>0.19608176112931333</v>
      </c>
      <c r="AC54">
        <f t="shared" si="15"/>
        <v>11.7649056677588</v>
      </c>
      <c r="AD54">
        <f t="shared" si="16"/>
        <v>0</v>
      </c>
      <c r="AE54">
        <f t="shared" si="17"/>
        <v>0</v>
      </c>
      <c r="AF54">
        <f t="shared" si="18"/>
        <v>705.894340065528</v>
      </c>
      <c r="AG54">
        <f t="shared" si="19"/>
        <v>0</v>
      </c>
      <c r="AH54">
        <f t="shared" si="20"/>
        <v>0.19608176112931333</v>
      </c>
      <c r="AI54">
        <f t="shared" si="21"/>
        <v>0</v>
      </c>
      <c r="AJ54">
        <f t="shared" si="22"/>
        <v>0</v>
      </c>
      <c r="AK54">
        <f t="shared" si="23"/>
        <v>0</v>
      </c>
      <c r="AL54">
        <f t="shared" si="24"/>
        <v>0</v>
      </c>
      <c r="AM54">
        <f t="shared" si="25"/>
        <v>0</v>
      </c>
      <c r="AN54">
        <f t="shared" si="26"/>
        <v>0</v>
      </c>
      <c r="AO54">
        <f t="shared" si="27"/>
        <v>0</v>
      </c>
      <c r="AP54">
        <f t="shared" si="28"/>
        <v>0</v>
      </c>
    </row>
    <row r="55" spans="1:42" ht="15">
      <c r="A55">
        <f t="shared" si="38"/>
        <v>1969</v>
      </c>
      <c r="B55">
        <v>144</v>
      </c>
      <c r="C55">
        <v>120</v>
      </c>
      <c r="D55">
        <f aca="true" t="shared" si="43" ref="D55:D60">D54</f>
        <v>0</v>
      </c>
      <c r="E55">
        <f t="shared" si="41"/>
        <v>0</v>
      </c>
      <c r="F55">
        <f t="shared" si="1"/>
        <v>14400</v>
      </c>
      <c r="G55">
        <f t="shared" si="42"/>
        <v>0</v>
      </c>
      <c r="H55">
        <f t="shared" si="42"/>
        <v>1</v>
      </c>
      <c r="I55">
        <f t="shared" si="42"/>
        <v>0</v>
      </c>
      <c r="J55">
        <f t="shared" si="42"/>
        <v>0</v>
      </c>
      <c r="K55">
        <f t="shared" si="42"/>
        <v>0</v>
      </c>
      <c r="L55">
        <f t="shared" si="42"/>
        <v>0</v>
      </c>
      <c r="M55">
        <f t="shared" si="42"/>
        <v>0</v>
      </c>
      <c r="N55">
        <f t="shared" si="42"/>
        <v>0</v>
      </c>
      <c r="O55">
        <f t="shared" si="42"/>
        <v>0</v>
      </c>
      <c r="P55">
        <f t="shared" si="42"/>
        <v>0</v>
      </c>
      <c r="Q55">
        <f t="shared" si="3"/>
        <v>4.736929535464472</v>
      </c>
      <c r="R55">
        <f t="shared" si="4"/>
        <v>133.8418345343089</v>
      </c>
      <c r="S55">
        <f t="shared" si="5"/>
        <v>10.158165465691098</v>
      </c>
      <c r="T55">
        <f t="shared" si="6"/>
        <v>10.158165465691098</v>
      </c>
      <c r="U55">
        <f t="shared" si="7"/>
        <v>2.3182778614461395</v>
      </c>
      <c r="V55">
        <f t="shared" si="8"/>
        <v>120</v>
      </c>
      <c r="W55">
        <f t="shared" si="9"/>
        <v>0</v>
      </c>
      <c r="X55">
        <f t="shared" si="10"/>
        <v>0</v>
      </c>
      <c r="Y55">
        <f t="shared" si="11"/>
        <v>1.6032391466783031</v>
      </c>
      <c r="Z55">
        <f t="shared" si="12"/>
        <v>4.962416213734961</v>
      </c>
      <c r="AA55">
        <f t="shared" si="13"/>
        <v>29.01812218036795</v>
      </c>
      <c r="AB55">
        <f t="shared" si="14"/>
        <v>0.20151473736366632</v>
      </c>
      <c r="AC55">
        <f t="shared" si="15"/>
        <v>24.181768483639956</v>
      </c>
      <c r="AD55">
        <f t="shared" si="16"/>
        <v>0</v>
      </c>
      <c r="AE55">
        <f t="shared" si="17"/>
        <v>0</v>
      </c>
      <c r="AF55">
        <f t="shared" si="18"/>
        <v>2901.812218036795</v>
      </c>
      <c r="AG55">
        <f t="shared" si="19"/>
        <v>0</v>
      </c>
      <c r="AH55">
        <f t="shared" si="20"/>
        <v>0.20151473736366632</v>
      </c>
      <c r="AI55">
        <f t="shared" si="21"/>
        <v>0</v>
      </c>
      <c r="AJ55">
        <f t="shared" si="22"/>
        <v>0</v>
      </c>
      <c r="AK55">
        <f t="shared" si="23"/>
        <v>0</v>
      </c>
      <c r="AL55">
        <f t="shared" si="24"/>
        <v>0</v>
      </c>
      <c r="AM55">
        <f t="shared" si="25"/>
        <v>0</v>
      </c>
      <c r="AN55">
        <f t="shared" si="26"/>
        <v>0</v>
      </c>
      <c r="AO55">
        <f t="shared" si="27"/>
        <v>0</v>
      </c>
      <c r="AP55">
        <f t="shared" si="28"/>
        <v>0</v>
      </c>
    </row>
    <row r="56" spans="1:42" ht="15">
      <c r="A56">
        <f t="shared" si="38"/>
        <v>1969</v>
      </c>
      <c r="B56">
        <v>133</v>
      </c>
      <c r="C56">
        <f>C55</f>
        <v>120</v>
      </c>
      <c r="D56">
        <f t="shared" si="43"/>
        <v>0</v>
      </c>
      <c r="E56">
        <f t="shared" si="41"/>
        <v>0</v>
      </c>
      <c r="F56">
        <f t="shared" si="1"/>
        <v>14400</v>
      </c>
      <c r="G56">
        <f t="shared" si="42"/>
        <v>0</v>
      </c>
      <c r="H56">
        <f t="shared" si="42"/>
        <v>1</v>
      </c>
      <c r="I56">
        <f t="shared" si="42"/>
        <v>0</v>
      </c>
      <c r="J56">
        <f t="shared" si="42"/>
        <v>0</v>
      </c>
      <c r="K56">
        <f t="shared" si="42"/>
        <v>0</v>
      </c>
      <c r="L56">
        <f t="shared" si="42"/>
        <v>0</v>
      </c>
      <c r="M56">
        <f t="shared" si="42"/>
        <v>0</v>
      </c>
      <c r="N56">
        <f t="shared" si="42"/>
        <v>0</v>
      </c>
      <c r="O56">
        <f t="shared" si="42"/>
        <v>0</v>
      </c>
      <c r="P56">
        <f t="shared" si="42"/>
        <v>0</v>
      </c>
      <c r="Q56">
        <f t="shared" si="3"/>
        <v>4.736929535464472</v>
      </c>
      <c r="R56">
        <f t="shared" si="4"/>
        <v>133.8418345343089</v>
      </c>
      <c r="S56">
        <f t="shared" si="5"/>
        <v>-0.8418345343089015</v>
      </c>
      <c r="T56">
        <f t="shared" si="6"/>
        <v>0.8418345343089015</v>
      </c>
      <c r="U56">
        <f t="shared" si="7"/>
        <v>-0.17217179912399075</v>
      </c>
      <c r="V56">
        <f t="shared" si="8"/>
        <v>120</v>
      </c>
      <c r="W56">
        <f t="shared" si="9"/>
        <v>0</v>
      </c>
      <c r="X56">
        <f t="shared" si="10"/>
        <v>0</v>
      </c>
      <c r="Y56">
        <f t="shared" si="11"/>
        <v>1.6032391466783031</v>
      </c>
      <c r="Z56">
        <f t="shared" si="12"/>
        <v>4.962416213734961</v>
      </c>
      <c r="AA56">
        <f t="shared" si="13"/>
        <v>26.80146006936762</v>
      </c>
      <c r="AB56">
        <f t="shared" si="14"/>
        <v>0.20151473736366632</v>
      </c>
      <c r="AC56">
        <f t="shared" si="15"/>
        <v>24.181768483639956</v>
      </c>
      <c r="AD56">
        <f t="shared" si="16"/>
        <v>0</v>
      </c>
      <c r="AE56">
        <f t="shared" si="17"/>
        <v>0</v>
      </c>
      <c r="AF56">
        <f t="shared" si="18"/>
        <v>2901.812218036795</v>
      </c>
      <c r="AG56">
        <f t="shared" si="19"/>
        <v>0</v>
      </c>
      <c r="AH56">
        <f t="shared" si="20"/>
        <v>0.20151473736366632</v>
      </c>
      <c r="AI56">
        <f t="shared" si="21"/>
        <v>0</v>
      </c>
      <c r="AJ56">
        <f t="shared" si="22"/>
        <v>0</v>
      </c>
      <c r="AK56">
        <f t="shared" si="23"/>
        <v>0</v>
      </c>
      <c r="AL56">
        <f t="shared" si="24"/>
        <v>0</v>
      </c>
      <c r="AM56">
        <f t="shared" si="25"/>
        <v>0</v>
      </c>
      <c r="AN56">
        <f t="shared" si="26"/>
        <v>0</v>
      </c>
      <c r="AO56">
        <f t="shared" si="27"/>
        <v>0</v>
      </c>
      <c r="AP56">
        <f t="shared" si="28"/>
        <v>0</v>
      </c>
    </row>
    <row r="57" spans="1:42" ht="15">
      <c r="A57">
        <f t="shared" si="38"/>
        <v>1969</v>
      </c>
      <c r="B57">
        <v>141</v>
      </c>
      <c r="C57">
        <f>C56</f>
        <v>120</v>
      </c>
      <c r="D57">
        <f t="shared" si="43"/>
        <v>0</v>
      </c>
      <c r="E57">
        <f t="shared" si="41"/>
        <v>0</v>
      </c>
      <c r="F57">
        <f t="shared" si="1"/>
        <v>14400</v>
      </c>
      <c r="G57">
        <f t="shared" si="42"/>
        <v>0</v>
      </c>
      <c r="H57">
        <f t="shared" si="42"/>
        <v>1</v>
      </c>
      <c r="I57">
        <f t="shared" si="42"/>
        <v>0</v>
      </c>
      <c r="J57">
        <f t="shared" si="42"/>
        <v>0</v>
      </c>
      <c r="K57">
        <f t="shared" si="42"/>
        <v>0</v>
      </c>
      <c r="L57">
        <f t="shared" si="42"/>
        <v>0</v>
      </c>
      <c r="M57">
        <f t="shared" si="42"/>
        <v>0</v>
      </c>
      <c r="N57">
        <f t="shared" si="42"/>
        <v>0</v>
      </c>
      <c r="O57">
        <f t="shared" si="42"/>
        <v>0</v>
      </c>
      <c r="P57">
        <f t="shared" si="42"/>
        <v>0</v>
      </c>
      <c r="Q57">
        <f t="shared" si="3"/>
        <v>4.736929535464472</v>
      </c>
      <c r="R57">
        <f t="shared" si="4"/>
        <v>133.8418345343089</v>
      </c>
      <c r="S57">
        <f t="shared" si="5"/>
        <v>7.1581654656910985</v>
      </c>
      <c r="T57">
        <f t="shared" si="6"/>
        <v>7.1581654656910985</v>
      </c>
      <c r="U57">
        <f t="shared" si="7"/>
        <v>1.968253728267089</v>
      </c>
      <c r="V57">
        <f t="shared" si="8"/>
        <v>120</v>
      </c>
      <c r="W57">
        <f t="shared" si="9"/>
        <v>0</v>
      </c>
      <c r="X57">
        <f t="shared" si="10"/>
        <v>0</v>
      </c>
      <c r="Y57">
        <f t="shared" si="11"/>
        <v>1.6032391466783031</v>
      </c>
      <c r="Z57">
        <f t="shared" si="12"/>
        <v>4.962416213734961</v>
      </c>
      <c r="AA57">
        <f t="shared" si="13"/>
        <v>28.41357796827695</v>
      </c>
      <c r="AB57">
        <f t="shared" si="14"/>
        <v>0.20151473736366632</v>
      </c>
      <c r="AC57">
        <f t="shared" si="15"/>
        <v>24.181768483639956</v>
      </c>
      <c r="AD57">
        <f t="shared" si="16"/>
        <v>0</v>
      </c>
      <c r="AE57">
        <f t="shared" si="17"/>
        <v>0</v>
      </c>
      <c r="AF57">
        <f t="shared" si="18"/>
        <v>2901.812218036795</v>
      </c>
      <c r="AG57">
        <f t="shared" si="19"/>
        <v>0</v>
      </c>
      <c r="AH57">
        <f t="shared" si="20"/>
        <v>0.20151473736366632</v>
      </c>
      <c r="AI57">
        <f t="shared" si="21"/>
        <v>0</v>
      </c>
      <c r="AJ57">
        <f t="shared" si="22"/>
        <v>0</v>
      </c>
      <c r="AK57">
        <f t="shared" si="23"/>
        <v>0</v>
      </c>
      <c r="AL57">
        <f t="shared" si="24"/>
        <v>0</v>
      </c>
      <c r="AM57">
        <f t="shared" si="25"/>
        <v>0</v>
      </c>
      <c r="AN57">
        <f t="shared" si="26"/>
        <v>0</v>
      </c>
      <c r="AO57">
        <f t="shared" si="27"/>
        <v>0</v>
      </c>
      <c r="AP57">
        <f t="shared" si="28"/>
        <v>0</v>
      </c>
    </row>
    <row r="58" spans="1:42" ht="15">
      <c r="A58">
        <f t="shared" si="38"/>
        <v>1969</v>
      </c>
      <c r="B58">
        <v>125</v>
      </c>
      <c r="C58">
        <v>180</v>
      </c>
      <c r="D58">
        <f t="shared" si="43"/>
        <v>0</v>
      </c>
      <c r="E58">
        <f t="shared" si="41"/>
        <v>0</v>
      </c>
      <c r="F58">
        <f t="shared" si="1"/>
        <v>32400</v>
      </c>
      <c r="G58">
        <f t="shared" si="42"/>
        <v>0</v>
      </c>
      <c r="H58">
        <f t="shared" si="42"/>
        <v>1</v>
      </c>
      <c r="I58">
        <f t="shared" si="42"/>
        <v>0</v>
      </c>
      <c r="J58">
        <f t="shared" si="42"/>
        <v>0</v>
      </c>
      <c r="K58">
        <f t="shared" si="42"/>
        <v>0</v>
      </c>
      <c r="L58">
        <f t="shared" si="42"/>
        <v>0</v>
      </c>
      <c r="M58">
        <f t="shared" si="42"/>
        <v>0</v>
      </c>
      <c r="N58">
        <f t="shared" si="42"/>
        <v>0</v>
      </c>
      <c r="O58">
        <f t="shared" si="42"/>
        <v>0</v>
      </c>
      <c r="P58">
        <f t="shared" si="42"/>
        <v>0</v>
      </c>
      <c r="Q58">
        <f t="shared" si="3"/>
        <v>4.736929535464472</v>
      </c>
      <c r="R58">
        <f t="shared" si="4"/>
        <v>149.7496545662016</v>
      </c>
      <c r="S58">
        <f t="shared" si="5"/>
        <v>-24.7496545662016</v>
      </c>
      <c r="T58">
        <f t="shared" si="6"/>
        <v>24.7496545662016</v>
      </c>
      <c r="U58">
        <f t="shared" si="7"/>
        <v>3.208811531996153</v>
      </c>
      <c r="V58">
        <f t="shared" si="8"/>
        <v>180</v>
      </c>
      <c r="W58">
        <f t="shared" si="9"/>
        <v>0</v>
      </c>
      <c r="X58">
        <f t="shared" si="10"/>
        <v>0</v>
      </c>
      <c r="Y58">
        <f t="shared" si="11"/>
        <v>1.5758853791232248</v>
      </c>
      <c r="Z58">
        <f t="shared" si="12"/>
        <v>4.828626051750256</v>
      </c>
      <c r="AA58">
        <f t="shared" si="13"/>
        <v>25.88728111481953</v>
      </c>
      <c r="AB58">
        <f t="shared" si="14"/>
        <v>0.20709824891855624</v>
      </c>
      <c r="AC58">
        <f t="shared" si="15"/>
        <v>37.27768480534012</v>
      </c>
      <c r="AD58">
        <f t="shared" si="16"/>
        <v>0</v>
      </c>
      <c r="AE58">
        <f t="shared" si="17"/>
        <v>0</v>
      </c>
      <c r="AF58">
        <f t="shared" si="18"/>
        <v>6709.983264961222</v>
      </c>
      <c r="AG58">
        <f t="shared" si="19"/>
        <v>0</v>
      </c>
      <c r="AH58">
        <f t="shared" si="20"/>
        <v>0.20709824891855624</v>
      </c>
      <c r="AI58">
        <f t="shared" si="21"/>
        <v>0</v>
      </c>
      <c r="AJ58">
        <f t="shared" si="22"/>
        <v>0</v>
      </c>
      <c r="AK58">
        <f t="shared" si="23"/>
        <v>0</v>
      </c>
      <c r="AL58">
        <f t="shared" si="24"/>
        <v>0</v>
      </c>
      <c r="AM58">
        <f t="shared" si="25"/>
        <v>0</v>
      </c>
      <c r="AN58">
        <f t="shared" si="26"/>
        <v>0</v>
      </c>
      <c r="AO58">
        <f t="shared" si="27"/>
        <v>0</v>
      </c>
      <c r="AP58">
        <f t="shared" si="28"/>
        <v>0</v>
      </c>
    </row>
    <row r="59" spans="1:42" ht="15">
      <c r="A59">
        <f t="shared" si="38"/>
        <v>1969</v>
      </c>
      <c r="B59">
        <v>118</v>
      </c>
      <c r="C59">
        <f>C58</f>
        <v>180</v>
      </c>
      <c r="D59">
        <f t="shared" si="43"/>
        <v>0</v>
      </c>
      <c r="E59">
        <f t="shared" si="41"/>
        <v>0</v>
      </c>
      <c r="F59">
        <f t="shared" si="1"/>
        <v>32400</v>
      </c>
      <c r="G59">
        <f t="shared" si="42"/>
        <v>0</v>
      </c>
      <c r="H59">
        <f t="shared" si="42"/>
        <v>1</v>
      </c>
      <c r="I59">
        <f t="shared" si="42"/>
        <v>0</v>
      </c>
      <c r="J59">
        <f t="shared" si="42"/>
        <v>0</v>
      </c>
      <c r="K59">
        <f t="shared" si="42"/>
        <v>0</v>
      </c>
      <c r="L59">
        <f t="shared" si="42"/>
        <v>0</v>
      </c>
      <c r="M59">
        <f t="shared" si="42"/>
        <v>0</v>
      </c>
      <c r="N59">
        <f t="shared" si="42"/>
        <v>0</v>
      </c>
      <c r="O59">
        <f t="shared" si="42"/>
        <v>0</v>
      </c>
      <c r="P59">
        <f t="shared" si="42"/>
        <v>0</v>
      </c>
      <c r="Q59">
        <f t="shared" si="3"/>
        <v>4.736929535464472</v>
      </c>
      <c r="R59">
        <f t="shared" si="4"/>
        <v>149.7496545662016</v>
      </c>
      <c r="S59">
        <f t="shared" si="5"/>
        <v>-31.7496545662016</v>
      </c>
      <c r="T59">
        <f t="shared" si="6"/>
        <v>31.7496545662016</v>
      </c>
      <c r="U59">
        <f t="shared" si="7"/>
        <v>3.4578818454748412</v>
      </c>
      <c r="V59">
        <f t="shared" si="8"/>
        <v>180</v>
      </c>
      <c r="W59">
        <f t="shared" si="9"/>
        <v>0</v>
      </c>
      <c r="X59">
        <f t="shared" si="10"/>
        <v>0</v>
      </c>
      <c r="Y59">
        <f t="shared" si="11"/>
        <v>1.5758853791232248</v>
      </c>
      <c r="Z59">
        <f t="shared" si="12"/>
        <v>4.828626051750256</v>
      </c>
      <c r="AA59">
        <f t="shared" si="13"/>
        <v>24.437593372389635</v>
      </c>
      <c r="AB59">
        <f t="shared" si="14"/>
        <v>0.20709824891855624</v>
      </c>
      <c r="AC59">
        <f t="shared" si="15"/>
        <v>37.27768480534012</v>
      </c>
      <c r="AD59">
        <f t="shared" si="16"/>
        <v>0</v>
      </c>
      <c r="AE59">
        <f t="shared" si="17"/>
        <v>0</v>
      </c>
      <c r="AF59">
        <f t="shared" si="18"/>
        <v>6709.983264961222</v>
      </c>
      <c r="AG59">
        <f t="shared" si="19"/>
        <v>0</v>
      </c>
      <c r="AH59">
        <f t="shared" si="20"/>
        <v>0.20709824891855624</v>
      </c>
      <c r="AI59">
        <f t="shared" si="21"/>
        <v>0</v>
      </c>
      <c r="AJ59">
        <f t="shared" si="22"/>
        <v>0</v>
      </c>
      <c r="AK59">
        <f t="shared" si="23"/>
        <v>0</v>
      </c>
      <c r="AL59">
        <f t="shared" si="24"/>
        <v>0</v>
      </c>
      <c r="AM59">
        <f t="shared" si="25"/>
        <v>0</v>
      </c>
      <c r="AN59">
        <f t="shared" si="26"/>
        <v>0</v>
      </c>
      <c r="AO59">
        <f t="shared" si="27"/>
        <v>0</v>
      </c>
      <c r="AP59">
        <f t="shared" si="28"/>
        <v>0</v>
      </c>
    </row>
    <row r="60" spans="1:42" ht="15">
      <c r="A60">
        <f t="shared" si="38"/>
        <v>1969</v>
      </c>
      <c r="B60">
        <v>130</v>
      </c>
      <c r="C60">
        <f>C59</f>
        <v>180</v>
      </c>
      <c r="D60">
        <f t="shared" si="43"/>
        <v>0</v>
      </c>
      <c r="E60">
        <f t="shared" si="41"/>
        <v>0</v>
      </c>
      <c r="F60">
        <f t="shared" si="1"/>
        <v>32400</v>
      </c>
      <c r="G60">
        <f t="shared" si="42"/>
        <v>0</v>
      </c>
      <c r="H60">
        <f t="shared" si="42"/>
        <v>1</v>
      </c>
      <c r="I60">
        <f t="shared" si="42"/>
        <v>0</v>
      </c>
      <c r="J60">
        <f t="shared" si="42"/>
        <v>0</v>
      </c>
      <c r="K60">
        <f t="shared" si="42"/>
        <v>0</v>
      </c>
      <c r="L60">
        <f t="shared" si="42"/>
        <v>0</v>
      </c>
      <c r="M60">
        <f t="shared" si="42"/>
        <v>0</v>
      </c>
      <c r="N60">
        <f t="shared" si="42"/>
        <v>0</v>
      </c>
      <c r="O60">
        <f t="shared" si="42"/>
        <v>0</v>
      </c>
      <c r="P60">
        <f t="shared" si="42"/>
        <v>0</v>
      </c>
      <c r="Q60">
        <f t="shared" si="3"/>
        <v>4.736929535464472</v>
      </c>
      <c r="R60">
        <f t="shared" si="4"/>
        <v>149.7496545662016</v>
      </c>
      <c r="S60">
        <f t="shared" si="5"/>
        <v>-19.7496545662016</v>
      </c>
      <c r="T60">
        <f t="shared" si="6"/>
        <v>19.7496545662016</v>
      </c>
      <c r="U60">
        <f t="shared" si="7"/>
        <v>2.983136000875267</v>
      </c>
      <c r="V60">
        <f t="shared" si="8"/>
        <v>180</v>
      </c>
      <c r="W60">
        <f t="shared" si="9"/>
        <v>0</v>
      </c>
      <c r="X60">
        <f t="shared" si="10"/>
        <v>0</v>
      </c>
      <c r="Y60">
        <f t="shared" si="11"/>
        <v>1.5758853791232248</v>
      </c>
      <c r="Z60">
        <f t="shared" si="12"/>
        <v>4.828626051750256</v>
      </c>
      <c r="AA60">
        <f t="shared" si="13"/>
        <v>26.92277235941231</v>
      </c>
      <c r="AB60">
        <f t="shared" si="14"/>
        <v>0.20709824891855624</v>
      </c>
      <c r="AC60">
        <f t="shared" si="15"/>
        <v>37.27768480534012</v>
      </c>
      <c r="AD60">
        <f t="shared" si="16"/>
        <v>0</v>
      </c>
      <c r="AE60">
        <f t="shared" si="17"/>
        <v>0</v>
      </c>
      <c r="AF60">
        <f t="shared" si="18"/>
        <v>6709.983264961222</v>
      </c>
      <c r="AG60">
        <f t="shared" si="19"/>
        <v>0</v>
      </c>
      <c r="AH60">
        <f t="shared" si="20"/>
        <v>0.20709824891855624</v>
      </c>
      <c r="AI60">
        <f t="shared" si="21"/>
        <v>0</v>
      </c>
      <c r="AJ60">
        <f t="shared" si="22"/>
        <v>0</v>
      </c>
      <c r="AK60">
        <f t="shared" si="23"/>
        <v>0</v>
      </c>
      <c r="AL60">
        <f t="shared" si="24"/>
        <v>0</v>
      </c>
      <c r="AM60">
        <f t="shared" si="25"/>
        <v>0</v>
      </c>
      <c r="AN60">
        <f t="shared" si="26"/>
        <v>0</v>
      </c>
      <c r="AO60">
        <f t="shared" si="27"/>
        <v>0</v>
      </c>
      <c r="AP60">
        <f t="shared" si="28"/>
        <v>0</v>
      </c>
    </row>
    <row r="61" spans="1:42" ht="15">
      <c r="A61">
        <v>1970</v>
      </c>
      <c r="B61">
        <v>36</v>
      </c>
      <c r="C61">
        <v>0</v>
      </c>
      <c r="D61">
        <v>1</v>
      </c>
      <c r="E61">
        <v>0</v>
      </c>
      <c r="F61">
        <f t="shared" si="1"/>
        <v>0</v>
      </c>
      <c r="G61">
        <f t="shared" si="42"/>
        <v>0</v>
      </c>
      <c r="H61">
        <f t="shared" si="42"/>
        <v>0</v>
      </c>
      <c r="I61">
        <f t="shared" si="42"/>
        <v>1</v>
      </c>
      <c r="J61">
        <f t="shared" si="42"/>
        <v>0</v>
      </c>
      <c r="K61">
        <f t="shared" si="42"/>
        <v>0</v>
      </c>
      <c r="L61">
        <f t="shared" si="42"/>
        <v>0</v>
      </c>
      <c r="M61">
        <f t="shared" si="42"/>
        <v>0</v>
      </c>
      <c r="N61">
        <f t="shared" si="42"/>
        <v>0</v>
      </c>
      <c r="O61">
        <f t="shared" si="42"/>
        <v>0</v>
      </c>
      <c r="P61">
        <f t="shared" si="42"/>
        <v>0</v>
      </c>
      <c r="Q61">
        <f t="shared" si="3"/>
        <v>-2.485292686757751</v>
      </c>
      <c r="R61">
        <f t="shared" si="4"/>
        <v>28.995606991333556</v>
      </c>
      <c r="S61">
        <f t="shared" si="5"/>
        <v>7.004393008666444</v>
      </c>
      <c r="T61">
        <f t="shared" si="6"/>
        <v>7.004393008666444</v>
      </c>
      <c r="U61">
        <f t="shared" si="7"/>
        <v>1.9465375248805727</v>
      </c>
      <c r="V61">
        <f t="shared" si="8"/>
        <v>0</v>
      </c>
      <c r="W61">
        <f t="shared" si="9"/>
        <v>1</v>
      </c>
      <c r="X61">
        <f t="shared" si="10"/>
        <v>0</v>
      </c>
      <c r="Y61">
        <f t="shared" si="11"/>
        <v>2.1156175293489037</v>
      </c>
      <c r="Z61">
        <f t="shared" si="12"/>
        <v>8.279982494977123</v>
      </c>
      <c r="AA61">
        <f t="shared" si="13"/>
        <v>4.3478352788594234</v>
      </c>
      <c r="AB61">
        <f t="shared" si="14"/>
        <v>0.12077320219053952</v>
      </c>
      <c r="AC61">
        <f t="shared" si="15"/>
        <v>0</v>
      </c>
      <c r="AD61">
        <f t="shared" si="16"/>
        <v>0.12077320219053952</v>
      </c>
      <c r="AE61">
        <f t="shared" si="17"/>
        <v>0</v>
      </c>
      <c r="AF61">
        <f t="shared" si="18"/>
        <v>0</v>
      </c>
      <c r="AG61">
        <f t="shared" si="19"/>
        <v>0</v>
      </c>
      <c r="AH61">
        <f t="shared" si="20"/>
        <v>0</v>
      </c>
      <c r="AI61">
        <f t="shared" si="21"/>
        <v>0.12077320219053952</v>
      </c>
      <c r="AJ61">
        <f t="shared" si="22"/>
        <v>0</v>
      </c>
      <c r="AK61">
        <f t="shared" si="23"/>
        <v>0</v>
      </c>
      <c r="AL61">
        <f t="shared" si="24"/>
        <v>0</v>
      </c>
      <c r="AM61">
        <f t="shared" si="25"/>
        <v>0</v>
      </c>
      <c r="AN61">
        <f t="shared" si="26"/>
        <v>0</v>
      </c>
      <c r="AO61">
        <f t="shared" si="27"/>
        <v>0</v>
      </c>
      <c r="AP61">
        <f t="shared" si="28"/>
        <v>0</v>
      </c>
    </row>
    <row r="62" spans="1:42" ht="15">
      <c r="A62">
        <f aca="true" t="shared" si="44" ref="A62:A87">A61</f>
        <v>1970</v>
      </c>
      <c r="B62">
        <v>50</v>
      </c>
      <c r="C62">
        <f>C61</f>
        <v>0</v>
      </c>
      <c r="D62">
        <f>D61</f>
        <v>1</v>
      </c>
      <c r="E62">
        <f aca="true" t="shared" si="45" ref="E62:E93">E41</f>
        <v>0</v>
      </c>
      <c r="F62">
        <f t="shared" si="1"/>
        <v>0</v>
      </c>
      <c r="G62">
        <f t="shared" si="42"/>
        <v>0</v>
      </c>
      <c r="H62">
        <f t="shared" si="42"/>
        <v>0</v>
      </c>
      <c r="I62">
        <f t="shared" si="42"/>
        <v>1</v>
      </c>
      <c r="J62">
        <f t="shared" si="42"/>
        <v>0</v>
      </c>
      <c r="K62">
        <f t="shared" si="42"/>
        <v>0</v>
      </c>
      <c r="L62">
        <f t="shared" si="42"/>
        <v>0</v>
      </c>
      <c r="M62">
        <f t="shared" si="42"/>
        <v>0</v>
      </c>
      <c r="N62">
        <f t="shared" si="42"/>
        <v>0</v>
      </c>
      <c r="O62">
        <f t="shared" si="42"/>
        <v>0</v>
      </c>
      <c r="P62">
        <f t="shared" si="42"/>
        <v>0</v>
      </c>
      <c r="Q62">
        <f t="shared" si="3"/>
        <v>-2.485292686757751</v>
      </c>
      <c r="R62">
        <f t="shared" si="4"/>
        <v>28.995606991333556</v>
      </c>
      <c r="S62">
        <f t="shared" si="5"/>
        <v>21.004393008666444</v>
      </c>
      <c r="T62">
        <f t="shared" si="6"/>
        <v>21.004393008666444</v>
      </c>
      <c r="U62">
        <f t="shared" si="7"/>
        <v>3.0447316067349384</v>
      </c>
      <c r="V62">
        <f t="shared" si="8"/>
        <v>0</v>
      </c>
      <c r="W62">
        <f t="shared" si="9"/>
        <v>1</v>
      </c>
      <c r="X62">
        <f t="shared" si="10"/>
        <v>0</v>
      </c>
      <c r="Y62">
        <f t="shared" si="11"/>
        <v>2.1156175293489037</v>
      </c>
      <c r="Z62">
        <f t="shared" si="12"/>
        <v>8.279982494977123</v>
      </c>
      <c r="AA62">
        <f t="shared" si="13"/>
        <v>6.038660109526976</v>
      </c>
      <c r="AB62">
        <f t="shared" si="14"/>
        <v>0.12077320219053952</v>
      </c>
      <c r="AC62">
        <f t="shared" si="15"/>
        <v>0</v>
      </c>
      <c r="AD62">
        <f t="shared" si="16"/>
        <v>0.12077320219053952</v>
      </c>
      <c r="AE62">
        <f t="shared" si="17"/>
        <v>0</v>
      </c>
      <c r="AF62">
        <f t="shared" si="18"/>
        <v>0</v>
      </c>
      <c r="AG62">
        <f t="shared" si="19"/>
        <v>0</v>
      </c>
      <c r="AH62">
        <f t="shared" si="20"/>
        <v>0</v>
      </c>
      <c r="AI62">
        <f t="shared" si="21"/>
        <v>0.12077320219053952</v>
      </c>
      <c r="AJ62">
        <f t="shared" si="22"/>
        <v>0</v>
      </c>
      <c r="AK62">
        <f t="shared" si="23"/>
        <v>0</v>
      </c>
      <c r="AL62">
        <f t="shared" si="24"/>
        <v>0</v>
      </c>
      <c r="AM62">
        <f t="shared" si="25"/>
        <v>0</v>
      </c>
      <c r="AN62">
        <f t="shared" si="26"/>
        <v>0</v>
      </c>
      <c r="AO62">
        <f t="shared" si="27"/>
        <v>0</v>
      </c>
      <c r="AP62">
        <f t="shared" si="28"/>
        <v>0</v>
      </c>
    </row>
    <row r="63" spans="1:42" ht="15">
      <c r="A63">
        <f t="shared" si="44"/>
        <v>1970</v>
      </c>
      <c r="B63">
        <v>47</v>
      </c>
      <c r="C63">
        <f>C62</f>
        <v>0</v>
      </c>
      <c r="D63">
        <f>D62</f>
        <v>1</v>
      </c>
      <c r="E63">
        <f t="shared" si="45"/>
        <v>0</v>
      </c>
      <c r="F63">
        <f t="shared" si="1"/>
        <v>0</v>
      </c>
      <c r="G63">
        <f aca="true" t="shared" si="46" ref="G63:P72">IF($A63=G$12,1,0)</f>
        <v>0</v>
      </c>
      <c r="H63">
        <f t="shared" si="46"/>
        <v>0</v>
      </c>
      <c r="I63">
        <f t="shared" si="46"/>
        <v>1</v>
      </c>
      <c r="J63">
        <f t="shared" si="46"/>
        <v>0</v>
      </c>
      <c r="K63">
        <f t="shared" si="46"/>
        <v>0</v>
      </c>
      <c r="L63">
        <f t="shared" si="46"/>
        <v>0</v>
      </c>
      <c r="M63">
        <f t="shared" si="46"/>
        <v>0</v>
      </c>
      <c r="N63">
        <f t="shared" si="46"/>
        <v>0</v>
      </c>
      <c r="O63">
        <f t="shared" si="46"/>
        <v>0</v>
      </c>
      <c r="P63">
        <f t="shared" si="46"/>
        <v>0</v>
      </c>
      <c r="Q63">
        <f t="shared" si="3"/>
        <v>-2.485292686757751</v>
      </c>
      <c r="R63">
        <f t="shared" si="4"/>
        <v>28.995606991333556</v>
      </c>
      <c r="S63">
        <f t="shared" si="5"/>
        <v>18.004393008666444</v>
      </c>
      <c r="T63">
        <f t="shared" si="6"/>
        <v>18.004393008666444</v>
      </c>
      <c r="U63">
        <f t="shared" si="7"/>
        <v>2.8906157841563593</v>
      </c>
      <c r="V63">
        <f t="shared" si="8"/>
        <v>0</v>
      </c>
      <c r="W63">
        <f t="shared" si="9"/>
        <v>1</v>
      </c>
      <c r="X63">
        <f t="shared" si="10"/>
        <v>0</v>
      </c>
      <c r="Y63">
        <f t="shared" si="11"/>
        <v>2.1156175293489037</v>
      </c>
      <c r="Z63">
        <f t="shared" si="12"/>
        <v>8.279982494977123</v>
      </c>
      <c r="AA63">
        <f t="shared" si="13"/>
        <v>5.676340502955358</v>
      </c>
      <c r="AB63">
        <f t="shared" si="14"/>
        <v>0.12077320219053952</v>
      </c>
      <c r="AC63">
        <f t="shared" si="15"/>
        <v>0</v>
      </c>
      <c r="AD63">
        <f t="shared" si="16"/>
        <v>0.12077320219053952</v>
      </c>
      <c r="AE63">
        <f t="shared" si="17"/>
        <v>0</v>
      </c>
      <c r="AF63">
        <f t="shared" si="18"/>
        <v>0</v>
      </c>
      <c r="AG63">
        <f t="shared" si="19"/>
        <v>0</v>
      </c>
      <c r="AH63">
        <f t="shared" si="20"/>
        <v>0</v>
      </c>
      <c r="AI63">
        <f t="shared" si="21"/>
        <v>0.12077320219053952</v>
      </c>
      <c r="AJ63">
        <f t="shared" si="22"/>
        <v>0</v>
      </c>
      <c r="AK63">
        <f t="shared" si="23"/>
        <v>0</v>
      </c>
      <c r="AL63">
        <f t="shared" si="24"/>
        <v>0</v>
      </c>
      <c r="AM63">
        <f t="shared" si="25"/>
        <v>0</v>
      </c>
      <c r="AN63">
        <f t="shared" si="26"/>
        <v>0</v>
      </c>
      <c r="AO63">
        <f t="shared" si="27"/>
        <v>0</v>
      </c>
      <c r="AP63">
        <f t="shared" si="28"/>
        <v>0</v>
      </c>
    </row>
    <row r="64" spans="1:42" ht="15">
      <c r="A64">
        <f t="shared" si="44"/>
        <v>1970</v>
      </c>
      <c r="B64">
        <v>75</v>
      </c>
      <c r="C64">
        <v>60</v>
      </c>
      <c r="D64">
        <f aca="true" t="shared" si="47" ref="D64:D78">D63</f>
        <v>1</v>
      </c>
      <c r="E64">
        <f t="shared" si="45"/>
        <v>0</v>
      </c>
      <c r="F64">
        <f t="shared" si="1"/>
        <v>3600</v>
      </c>
      <c r="G64">
        <f t="shared" si="46"/>
        <v>0</v>
      </c>
      <c r="H64">
        <f t="shared" si="46"/>
        <v>0</v>
      </c>
      <c r="I64">
        <f t="shared" si="46"/>
        <v>1</v>
      </c>
      <c r="J64">
        <f t="shared" si="46"/>
        <v>0</v>
      </c>
      <c r="K64">
        <f t="shared" si="46"/>
        <v>0</v>
      </c>
      <c r="L64">
        <f t="shared" si="46"/>
        <v>0</v>
      </c>
      <c r="M64">
        <f t="shared" si="46"/>
        <v>0</v>
      </c>
      <c r="N64">
        <f t="shared" si="46"/>
        <v>0</v>
      </c>
      <c r="O64">
        <f t="shared" si="46"/>
        <v>0</v>
      </c>
      <c r="P64">
        <f t="shared" si="46"/>
        <v>0</v>
      </c>
      <c r="Q64">
        <f t="shared" si="3"/>
        <v>-2.485292686757751</v>
      </c>
      <c r="R64">
        <f t="shared" si="4"/>
        <v>81.01406160578811</v>
      </c>
      <c r="S64">
        <f t="shared" si="5"/>
        <v>-6.014061605788115</v>
      </c>
      <c r="T64">
        <f t="shared" si="6"/>
        <v>6.014061605788115</v>
      </c>
      <c r="U64">
        <f t="shared" si="7"/>
        <v>1.794100328243188</v>
      </c>
      <c r="V64">
        <f t="shared" si="8"/>
        <v>60</v>
      </c>
      <c r="W64">
        <f t="shared" si="9"/>
        <v>1</v>
      </c>
      <c r="X64">
        <f t="shared" si="10"/>
        <v>0</v>
      </c>
      <c r="Y64">
        <f t="shared" si="11"/>
        <v>2.0882637617938253</v>
      </c>
      <c r="Z64">
        <f t="shared" si="12"/>
        <v>8.056748459071912</v>
      </c>
      <c r="AA64">
        <f t="shared" si="13"/>
        <v>9.30896631327119</v>
      </c>
      <c r="AB64">
        <f t="shared" si="14"/>
        <v>0.12411955084361587</v>
      </c>
      <c r="AC64">
        <f t="shared" si="15"/>
        <v>7.447173050616953</v>
      </c>
      <c r="AD64">
        <f t="shared" si="16"/>
        <v>0.12411955084361587</v>
      </c>
      <c r="AE64">
        <f t="shared" si="17"/>
        <v>0</v>
      </c>
      <c r="AF64">
        <f t="shared" si="18"/>
        <v>446.83038303701716</v>
      </c>
      <c r="AG64">
        <f t="shared" si="19"/>
        <v>0</v>
      </c>
      <c r="AH64">
        <f t="shared" si="20"/>
        <v>0</v>
      </c>
      <c r="AI64">
        <f t="shared" si="21"/>
        <v>0.12411955084361587</v>
      </c>
      <c r="AJ64">
        <f t="shared" si="22"/>
        <v>0</v>
      </c>
      <c r="AK64">
        <f t="shared" si="23"/>
        <v>0</v>
      </c>
      <c r="AL64">
        <f t="shared" si="24"/>
        <v>0</v>
      </c>
      <c r="AM64">
        <f t="shared" si="25"/>
        <v>0</v>
      </c>
      <c r="AN64">
        <f t="shared" si="26"/>
        <v>0</v>
      </c>
      <c r="AO64">
        <f t="shared" si="27"/>
        <v>0</v>
      </c>
      <c r="AP64">
        <f t="shared" si="28"/>
        <v>0</v>
      </c>
    </row>
    <row r="65" spans="1:42" ht="15">
      <c r="A65">
        <f t="shared" si="44"/>
        <v>1970</v>
      </c>
      <c r="B65">
        <v>86</v>
      </c>
      <c r="C65">
        <f>C64</f>
        <v>60</v>
      </c>
      <c r="D65">
        <f t="shared" si="47"/>
        <v>1</v>
      </c>
      <c r="E65">
        <f t="shared" si="45"/>
        <v>0</v>
      </c>
      <c r="F65">
        <f t="shared" si="1"/>
        <v>3600</v>
      </c>
      <c r="G65">
        <f t="shared" si="46"/>
        <v>0</v>
      </c>
      <c r="H65">
        <f t="shared" si="46"/>
        <v>0</v>
      </c>
      <c r="I65">
        <f t="shared" si="46"/>
        <v>1</v>
      </c>
      <c r="J65">
        <f t="shared" si="46"/>
        <v>0</v>
      </c>
      <c r="K65">
        <f t="shared" si="46"/>
        <v>0</v>
      </c>
      <c r="L65">
        <f t="shared" si="46"/>
        <v>0</v>
      </c>
      <c r="M65">
        <f t="shared" si="46"/>
        <v>0</v>
      </c>
      <c r="N65">
        <f t="shared" si="46"/>
        <v>0</v>
      </c>
      <c r="O65">
        <f t="shared" si="46"/>
        <v>0</v>
      </c>
      <c r="P65">
        <f t="shared" si="46"/>
        <v>0</v>
      </c>
      <c r="Q65">
        <f t="shared" si="3"/>
        <v>-2.485292686757751</v>
      </c>
      <c r="R65">
        <f t="shared" si="4"/>
        <v>81.01406160578811</v>
      </c>
      <c r="S65">
        <f t="shared" si="5"/>
        <v>4.985938394211885</v>
      </c>
      <c r="T65">
        <f t="shared" si="6"/>
        <v>4.985938394211885</v>
      </c>
      <c r="U65">
        <f t="shared" si="7"/>
        <v>1.6066216292712998</v>
      </c>
      <c r="V65">
        <f t="shared" si="8"/>
        <v>60</v>
      </c>
      <c r="W65">
        <f t="shared" si="9"/>
        <v>1</v>
      </c>
      <c r="X65">
        <f t="shared" si="10"/>
        <v>0</v>
      </c>
      <c r="Y65">
        <f t="shared" si="11"/>
        <v>2.0882637617938253</v>
      </c>
      <c r="Z65">
        <f t="shared" si="12"/>
        <v>8.056748459071912</v>
      </c>
      <c r="AA65">
        <f t="shared" si="13"/>
        <v>10.674281372550965</v>
      </c>
      <c r="AB65">
        <f t="shared" si="14"/>
        <v>0.12411955084361587</v>
      </c>
      <c r="AC65">
        <f t="shared" si="15"/>
        <v>7.447173050616953</v>
      </c>
      <c r="AD65">
        <f t="shared" si="16"/>
        <v>0.12411955084361587</v>
      </c>
      <c r="AE65">
        <f t="shared" si="17"/>
        <v>0</v>
      </c>
      <c r="AF65">
        <f t="shared" si="18"/>
        <v>446.83038303701716</v>
      </c>
      <c r="AG65">
        <f t="shared" si="19"/>
        <v>0</v>
      </c>
      <c r="AH65">
        <f t="shared" si="20"/>
        <v>0</v>
      </c>
      <c r="AI65">
        <f t="shared" si="21"/>
        <v>0.12411955084361587</v>
      </c>
      <c r="AJ65">
        <f t="shared" si="22"/>
        <v>0</v>
      </c>
      <c r="AK65">
        <f t="shared" si="23"/>
        <v>0</v>
      </c>
      <c r="AL65">
        <f t="shared" si="24"/>
        <v>0</v>
      </c>
      <c r="AM65">
        <f t="shared" si="25"/>
        <v>0</v>
      </c>
      <c r="AN65">
        <f t="shared" si="26"/>
        <v>0</v>
      </c>
      <c r="AO65">
        <f t="shared" si="27"/>
        <v>0</v>
      </c>
      <c r="AP65">
        <f t="shared" si="28"/>
        <v>0</v>
      </c>
    </row>
    <row r="66" spans="1:42" ht="15">
      <c r="A66">
        <f t="shared" si="44"/>
        <v>1970</v>
      </c>
      <c r="B66">
        <v>95</v>
      </c>
      <c r="C66">
        <f>C65</f>
        <v>60</v>
      </c>
      <c r="D66">
        <f t="shared" si="47"/>
        <v>1</v>
      </c>
      <c r="E66">
        <f t="shared" si="45"/>
        <v>0</v>
      </c>
      <c r="F66">
        <f t="shared" si="1"/>
        <v>3600</v>
      </c>
      <c r="G66">
        <f t="shared" si="46"/>
        <v>0</v>
      </c>
      <c r="H66">
        <f t="shared" si="46"/>
        <v>0</v>
      </c>
      <c r="I66">
        <f t="shared" si="46"/>
        <v>1</v>
      </c>
      <c r="J66">
        <f t="shared" si="46"/>
        <v>0</v>
      </c>
      <c r="K66">
        <f t="shared" si="46"/>
        <v>0</v>
      </c>
      <c r="L66">
        <f t="shared" si="46"/>
        <v>0</v>
      </c>
      <c r="M66">
        <f t="shared" si="46"/>
        <v>0</v>
      </c>
      <c r="N66">
        <f t="shared" si="46"/>
        <v>0</v>
      </c>
      <c r="O66">
        <f t="shared" si="46"/>
        <v>0</v>
      </c>
      <c r="P66">
        <f t="shared" si="46"/>
        <v>0</v>
      </c>
      <c r="Q66">
        <f t="shared" si="3"/>
        <v>-2.485292686757751</v>
      </c>
      <c r="R66">
        <f t="shared" si="4"/>
        <v>81.01406160578811</v>
      </c>
      <c r="S66">
        <f t="shared" si="5"/>
        <v>13.985938394211885</v>
      </c>
      <c r="T66">
        <f t="shared" si="6"/>
        <v>13.985938394211885</v>
      </c>
      <c r="U66">
        <f t="shared" si="7"/>
        <v>2.638052424453719</v>
      </c>
      <c r="V66">
        <f t="shared" si="8"/>
        <v>60</v>
      </c>
      <c r="W66">
        <f t="shared" si="9"/>
        <v>1</v>
      </c>
      <c r="X66">
        <f t="shared" si="10"/>
        <v>0</v>
      </c>
      <c r="Y66">
        <f t="shared" si="11"/>
        <v>2.0882637617938253</v>
      </c>
      <c r="Z66">
        <f t="shared" si="12"/>
        <v>8.056748459071912</v>
      </c>
      <c r="AA66">
        <f t="shared" si="13"/>
        <v>11.791357330143509</v>
      </c>
      <c r="AB66">
        <f t="shared" si="14"/>
        <v>0.12411955084361587</v>
      </c>
      <c r="AC66">
        <f t="shared" si="15"/>
        <v>7.447173050616953</v>
      </c>
      <c r="AD66">
        <f t="shared" si="16"/>
        <v>0.12411955084361587</v>
      </c>
      <c r="AE66">
        <f t="shared" si="17"/>
        <v>0</v>
      </c>
      <c r="AF66">
        <f t="shared" si="18"/>
        <v>446.83038303701716</v>
      </c>
      <c r="AG66">
        <f t="shared" si="19"/>
        <v>0</v>
      </c>
      <c r="AH66">
        <f t="shared" si="20"/>
        <v>0</v>
      </c>
      <c r="AI66">
        <f t="shared" si="21"/>
        <v>0.12411955084361587</v>
      </c>
      <c r="AJ66">
        <f t="shared" si="22"/>
        <v>0</v>
      </c>
      <c r="AK66">
        <f t="shared" si="23"/>
        <v>0</v>
      </c>
      <c r="AL66">
        <f t="shared" si="24"/>
        <v>0</v>
      </c>
      <c r="AM66">
        <f t="shared" si="25"/>
        <v>0</v>
      </c>
      <c r="AN66">
        <f t="shared" si="26"/>
        <v>0</v>
      </c>
      <c r="AO66">
        <f t="shared" si="27"/>
        <v>0</v>
      </c>
      <c r="AP66">
        <f t="shared" si="28"/>
        <v>0</v>
      </c>
    </row>
    <row r="67" spans="1:42" ht="15">
      <c r="A67">
        <f t="shared" si="44"/>
        <v>1970</v>
      </c>
      <c r="B67">
        <v>114</v>
      </c>
      <c r="C67">
        <v>120</v>
      </c>
      <c r="D67">
        <f t="shared" si="47"/>
        <v>1</v>
      </c>
      <c r="E67">
        <f t="shared" si="45"/>
        <v>0</v>
      </c>
      <c r="F67">
        <f t="shared" si="1"/>
        <v>14400</v>
      </c>
      <c r="G67">
        <f t="shared" si="46"/>
        <v>0</v>
      </c>
      <c r="H67">
        <f t="shared" si="46"/>
        <v>0</v>
      </c>
      <c r="I67">
        <f t="shared" si="46"/>
        <v>1</v>
      </c>
      <c r="J67">
        <f t="shared" si="46"/>
        <v>0</v>
      </c>
      <c r="K67">
        <f t="shared" si="46"/>
        <v>0</v>
      </c>
      <c r="L67">
        <f t="shared" si="46"/>
        <v>0</v>
      </c>
      <c r="M67">
        <f t="shared" si="46"/>
        <v>0</v>
      </c>
      <c r="N67">
        <f t="shared" si="46"/>
        <v>0</v>
      </c>
      <c r="O67">
        <f t="shared" si="46"/>
        <v>0</v>
      </c>
      <c r="P67">
        <f t="shared" si="46"/>
        <v>0</v>
      </c>
      <c r="Q67">
        <f t="shared" si="3"/>
        <v>-2.485292686757751</v>
      </c>
      <c r="R67">
        <f t="shared" si="4"/>
        <v>114.97719892896173</v>
      </c>
      <c r="S67">
        <f t="shared" si="5"/>
        <v>-0.9771989289617267</v>
      </c>
      <c r="T67">
        <f t="shared" si="6"/>
        <v>0.9771989289617267</v>
      </c>
      <c r="U67">
        <f t="shared" si="7"/>
        <v>-0.023065035626857296</v>
      </c>
      <c r="V67">
        <f t="shared" si="8"/>
        <v>120</v>
      </c>
      <c r="W67">
        <f t="shared" si="9"/>
        <v>1</v>
      </c>
      <c r="X67">
        <f t="shared" si="10"/>
        <v>0</v>
      </c>
      <c r="Y67">
        <f t="shared" si="11"/>
        <v>2.060909994238747</v>
      </c>
      <c r="Z67">
        <f t="shared" si="12"/>
        <v>7.839532966662024</v>
      </c>
      <c r="AA67">
        <f t="shared" si="13"/>
        <v>14.541682582979147</v>
      </c>
      <c r="AB67">
        <f t="shared" si="14"/>
        <v>0.12755861914893987</v>
      </c>
      <c r="AC67">
        <f t="shared" si="15"/>
        <v>15.307034297872786</v>
      </c>
      <c r="AD67">
        <f t="shared" si="16"/>
        <v>0.12755861914893987</v>
      </c>
      <c r="AE67">
        <f t="shared" si="17"/>
        <v>0</v>
      </c>
      <c r="AF67">
        <f t="shared" si="18"/>
        <v>1836.8441157447344</v>
      </c>
      <c r="AG67">
        <f t="shared" si="19"/>
        <v>0</v>
      </c>
      <c r="AH67">
        <f t="shared" si="20"/>
        <v>0</v>
      </c>
      <c r="AI67">
        <f t="shared" si="21"/>
        <v>0.12755861914893987</v>
      </c>
      <c r="AJ67">
        <f t="shared" si="22"/>
        <v>0</v>
      </c>
      <c r="AK67">
        <f t="shared" si="23"/>
        <v>0</v>
      </c>
      <c r="AL67">
        <f t="shared" si="24"/>
        <v>0</v>
      </c>
      <c r="AM67">
        <f t="shared" si="25"/>
        <v>0</v>
      </c>
      <c r="AN67">
        <f t="shared" si="26"/>
        <v>0</v>
      </c>
      <c r="AO67">
        <f t="shared" si="27"/>
        <v>0</v>
      </c>
      <c r="AP67">
        <f t="shared" si="28"/>
        <v>0</v>
      </c>
    </row>
    <row r="68" spans="1:42" ht="15">
      <c r="A68">
        <f t="shared" si="44"/>
        <v>1970</v>
      </c>
      <c r="B68">
        <v>132</v>
      </c>
      <c r="C68">
        <f>C67</f>
        <v>120</v>
      </c>
      <c r="D68">
        <f t="shared" si="47"/>
        <v>1</v>
      </c>
      <c r="E68">
        <f t="shared" si="45"/>
        <v>0</v>
      </c>
      <c r="F68">
        <f t="shared" si="1"/>
        <v>14400</v>
      </c>
      <c r="G68">
        <f t="shared" si="46"/>
        <v>0</v>
      </c>
      <c r="H68">
        <f t="shared" si="46"/>
        <v>0</v>
      </c>
      <c r="I68">
        <f t="shared" si="46"/>
        <v>1</v>
      </c>
      <c r="J68">
        <f t="shared" si="46"/>
        <v>0</v>
      </c>
      <c r="K68">
        <f t="shared" si="46"/>
        <v>0</v>
      </c>
      <c r="L68">
        <f t="shared" si="46"/>
        <v>0</v>
      </c>
      <c r="M68">
        <f t="shared" si="46"/>
        <v>0</v>
      </c>
      <c r="N68">
        <f t="shared" si="46"/>
        <v>0</v>
      </c>
      <c r="O68">
        <f t="shared" si="46"/>
        <v>0</v>
      </c>
      <c r="P68">
        <f t="shared" si="46"/>
        <v>0</v>
      </c>
      <c r="Q68">
        <f t="shared" si="3"/>
        <v>-2.485292686757751</v>
      </c>
      <c r="R68">
        <f t="shared" si="4"/>
        <v>114.97719892896173</v>
      </c>
      <c r="S68">
        <f t="shared" si="5"/>
        <v>17.022801071038273</v>
      </c>
      <c r="T68">
        <f t="shared" si="6"/>
        <v>17.022801071038273</v>
      </c>
      <c r="U68">
        <f t="shared" si="7"/>
        <v>2.834553684870848</v>
      </c>
      <c r="V68">
        <f t="shared" si="8"/>
        <v>120</v>
      </c>
      <c r="W68">
        <f t="shared" si="9"/>
        <v>1</v>
      </c>
      <c r="X68">
        <f t="shared" si="10"/>
        <v>0</v>
      </c>
      <c r="Y68">
        <f t="shared" si="11"/>
        <v>2.060909994238747</v>
      </c>
      <c r="Z68">
        <f t="shared" si="12"/>
        <v>7.839532966662024</v>
      </c>
      <c r="AA68">
        <f t="shared" si="13"/>
        <v>16.837737727660066</v>
      </c>
      <c r="AB68">
        <f t="shared" si="14"/>
        <v>0.12755861914893987</v>
      </c>
      <c r="AC68">
        <f t="shared" si="15"/>
        <v>15.307034297872786</v>
      </c>
      <c r="AD68">
        <f t="shared" si="16"/>
        <v>0.12755861914893987</v>
      </c>
      <c r="AE68">
        <f t="shared" si="17"/>
        <v>0</v>
      </c>
      <c r="AF68">
        <f t="shared" si="18"/>
        <v>1836.8441157447344</v>
      </c>
      <c r="AG68">
        <f t="shared" si="19"/>
        <v>0</v>
      </c>
      <c r="AH68">
        <f t="shared" si="20"/>
        <v>0</v>
      </c>
      <c r="AI68">
        <f t="shared" si="21"/>
        <v>0.12755861914893987</v>
      </c>
      <c r="AJ68">
        <f t="shared" si="22"/>
        <v>0</v>
      </c>
      <c r="AK68">
        <f t="shared" si="23"/>
        <v>0</v>
      </c>
      <c r="AL68">
        <f t="shared" si="24"/>
        <v>0</v>
      </c>
      <c r="AM68">
        <f t="shared" si="25"/>
        <v>0</v>
      </c>
      <c r="AN68">
        <f t="shared" si="26"/>
        <v>0</v>
      </c>
      <c r="AO68">
        <f t="shared" si="27"/>
        <v>0</v>
      </c>
      <c r="AP68">
        <f t="shared" si="28"/>
        <v>0</v>
      </c>
    </row>
    <row r="69" spans="1:42" ht="15">
      <c r="A69">
        <f t="shared" si="44"/>
        <v>1970</v>
      </c>
      <c r="B69">
        <v>126</v>
      </c>
      <c r="C69">
        <f>C68</f>
        <v>120</v>
      </c>
      <c r="D69">
        <f t="shared" si="47"/>
        <v>1</v>
      </c>
      <c r="E69">
        <f t="shared" si="45"/>
        <v>0</v>
      </c>
      <c r="F69">
        <f t="shared" si="1"/>
        <v>14400</v>
      </c>
      <c r="G69">
        <f t="shared" si="46"/>
        <v>0</v>
      </c>
      <c r="H69">
        <f t="shared" si="46"/>
        <v>0</v>
      </c>
      <c r="I69">
        <f t="shared" si="46"/>
        <v>1</v>
      </c>
      <c r="J69">
        <f t="shared" si="46"/>
        <v>0</v>
      </c>
      <c r="K69">
        <f t="shared" si="46"/>
        <v>0</v>
      </c>
      <c r="L69">
        <f t="shared" si="46"/>
        <v>0</v>
      </c>
      <c r="M69">
        <f t="shared" si="46"/>
        <v>0</v>
      </c>
      <c r="N69">
        <f t="shared" si="46"/>
        <v>0</v>
      </c>
      <c r="O69">
        <f t="shared" si="46"/>
        <v>0</v>
      </c>
      <c r="P69">
        <f t="shared" si="46"/>
        <v>0</v>
      </c>
      <c r="Q69">
        <f t="shared" si="3"/>
        <v>-2.485292686757751</v>
      </c>
      <c r="R69">
        <f t="shared" si="4"/>
        <v>114.97719892896173</v>
      </c>
      <c r="S69">
        <f t="shared" si="5"/>
        <v>11.022801071038273</v>
      </c>
      <c r="T69">
        <f t="shared" si="6"/>
        <v>11.022801071038273</v>
      </c>
      <c r="U69">
        <f t="shared" si="7"/>
        <v>2.3999659521013132</v>
      </c>
      <c r="V69">
        <f t="shared" si="8"/>
        <v>120</v>
      </c>
      <c r="W69">
        <f t="shared" si="9"/>
        <v>1</v>
      </c>
      <c r="X69">
        <f t="shared" si="10"/>
        <v>0</v>
      </c>
      <c r="Y69">
        <f t="shared" si="11"/>
        <v>2.060909994238747</v>
      </c>
      <c r="Z69">
        <f t="shared" si="12"/>
        <v>7.839532966662024</v>
      </c>
      <c r="AA69">
        <f t="shared" si="13"/>
        <v>16.072386012766426</v>
      </c>
      <c r="AB69">
        <f t="shared" si="14"/>
        <v>0.12755861914893987</v>
      </c>
      <c r="AC69">
        <f t="shared" si="15"/>
        <v>15.307034297872786</v>
      </c>
      <c r="AD69">
        <f t="shared" si="16"/>
        <v>0.12755861914893987</v>
      </c>
      <c r="AE69">
        <f t="shared" si="17"/>
        <v>0</v>
      </c>
      <c r="AF69">
        <f t="shared" si="18"/>
        <v>1836.8441157447344</v>
      </c>
      <c r="AG69">
        <f t="shared" si="19"/>
        <v>0</v>
      </c>
      <c r="AH69">
        <f t="shared" si="20"/>
        <v>0</v>
      </c>
      <c r="AI69">
        <f t="shared" si="21"/>
        <v>0.12755861914893987</v>
      </c>
      <c r="AJ69">
        <f t="shared" si="22"/>
        <v>0</v>
      </c>
      <c r="AK69">
        <f t="shared" si="23"/>
        <v>0</v>
      </c>
      <c r="AL69">
        <f t="shared" si="24"/>
        <v>0</v>
      </c>
      <c r="AM69">
        <f t="shared" si="25"/>
        <v>0</v>
      </c>
      <c r="AN69">
        <f t="shared" si="26"/>
        <v>0</v>
      </c>
      <c r="AO69">
        <f t="shared" si="27"/>
        <v>0</v>
      </c>
      <c r="AP69">
        <f t="shared" si="28"/>
        <v>0</v>
      </c>
    </row>
    <row r="70" spans="1:42" ht="15">
      <c r="A70">
        <f t="shared" si="44"/>
        <v>1970</v>
      </c>
      <c r="B70">
        <v>66</v>
      </c>
      <c r="C70">
        <v>60</v>
      </c>
      <c r="D70">
        <f t="shared" si="47"/>
        <v>1</v>
      </c>
      <c r="E70">
        <f t="shared" si="45"/>
        <v>0</v>
      </c>
      <c r="F70">
        <f t="shared" si="1"/>
        <v>3600</v>
      </c>
      <c r="G70">
        <f t="shared" si="46"/>
        <v>0</v>
      </c>
      <c r="H70">
        <f t="shared" si="46"/>
        <v>0</v>
      </c>
      <c r="I70">
        <f t="shared" si="46"/>
        <v>1</v>
      </c>
      <c r="J70">
        <f t="shared" si="46"/>
        <v>0</v>
      </c>
      <c r="K70">
        <f t="shared" si="46"/>
        <v>0</v>
      </c>
      <c r="L70">
        <f t="shared" si="46"/>
        <v>0</v>
      </c>
      <c r="M70">
        <f t="shared" si="46"/>
        <v>0</v>
      </c>
      <c r="N70">
        <f t="shared" si="46"/>
        <v>0</v>
      </c>
      <c r="O70">
        <f t="shared" si="46"/>
        <v>0</v>
      </c>
      <c r="P70">
        <f t="shared" si="46"/>
        <v>0</v>
      </c>
      <c r="Q70">
        <f t="shared" si="3"/>
        <v>-2.485292686757751</v>
      </c>
      <c r="R70">
        <f t="shared" si="4"/>
        <v>81.01406160578811</v>
      </c>
      <c r="S70">
        <f t="shared" si="5"/>
        <v>-15.014061605788115</v>
      </c>
      <c r="T70">
        <f t="shared" si="6"/>
        <v>15.014061605788115</v>
      </c>
      <c r="U70">
        <f t="shared" si="7"/>
        <v>2.708987202365259</v>
      </c>
      <c r="V70">
        <f t="shared" si="8"/>
        <v>60</v>
      </c>
      <c r="W70">
        <f t="shared" si="9"/>
        <v>1</v>
      </c>
      <c r="X70">
        <f t="shared" si="10"/>
        <v>0</v>
      </c>
      <c r="Y70">
        <f t="shared" si="11"/>
        <v>2.0882637617938253</v>
      </c>
      <c r="Z70">
        <f t="shared" si="12"/>
        <v>8.056748459071912</v>
      </c>
      <c r="AA70">
        <f t="shared" si="13"/>
        <v>8.191890355678648</v>
      </c>
      <c r="AB70">
        <f t="shared" si="14"/>
        <v>0.12411955084361587</v>
      </c>
      <c r="AC70">
        <f t="shared" si="15"/>
        <v>7.447173050616953</v>
      </c>
      <c r="AD70">
        <f t="shared" si="16"/>
        <v>0.12411955084361587</v>
      </c>
      <c r="AE70">
        <f t="shared" si="17"/>
        <v>0</v>
      </c>
      <c r="AF70">
        <f t="shared" si="18"/>
        <v>446.83038303701716</v>
      </c>
      <c r="AG70">
        <f t="shared" si="19"/>
        <v>0</v>
      </c>
      <c r="AH70">
        <f t="shared" si="20"/>
        <v>0</v>
      </c>
      <c r="AI70">
        <f t="shared" si="21"/>
        <v>0.12411955084361587</v>
      </c>
      <c r="AJ70">
        <f t="shared" si="22"/>
        <v>0</v>
      </c>
      <c r="AK70">
        <f t="shared" si="23"/>
        <v>0</v>
      </c>
      <c r="AL70">
        <f t="shared" si="24"/>
        <v>0</v>
      </c>
      <c r="AM70">
        <f t="shared" si="25"/>
        <v>0</v>
      </c>
      <c r="AN70">
        <f t="shared" si="26"/>
        <v>0</v>
      </c>
      <c r="AO70">
        <f t="shared" si="27"/>
        <v>0</v>
      </c>
      <c r="AP70">
        <f t="shared" si="28"/>
        <v>0</v>
      </c>
    </row>
    <row r="71" spans="1:42" ht="15">
      <c r="A71">
        <f t="shared" si="44"/>
        <v>1970</v>
      </c>
      <c r="B71">
        <v>81</v>
      </c>
      <c r="C71">
        <f>C70</f>
        <v>60</v>
      </c>
      <c r="D71">
        <f t="shared" si="47"/>
        <v>1</v>
      </c>
      <c r="E71">
        <f t="shared" si="45"/>
        <v>0</v>
      </c>
      <c r="F71">
        <f t="shared" si="1"/>
        <v>3600</v>
      </c>
      <c r="G71">
        <f t="shared" si="46"/>
        <v>0</v>
      </c>
      <c r="H71">
        <f t="shared" si="46"/>
        <v>0</v>
      </c>
      <c r="I71">
        <f t="shared" si="46"/>
        <v>1</v>
      </c>
      <c r="J71">
        <f t="shared" si="46"/>
        <v>0</v>
      </c>
      <c r="K71">
        <f t="shared" si="46"/>
        <v>0</v>
      </c>
      <c r="L71">
        <f t="shared" si="46"/>
        <v>0</v>
      </c>
      <c r="M71">
        <f t="shared" si="46"/>
        <v>0</v>
      </c>
      <c r="N71">
        <f t="shared" si="46"/>
        <v>0</v>
      </c>
      <c r="O71">
        <f t="shared" si="46"/>
        <v>0</v>
      </c>
      <c r="P71">
        <f t="shared" si="46"/>
        <v>0</v>
      </c>
      <c r="Q71">
        <f t="shared" si="3"/>
        <v>-2.485292686757751</v>
      </c>
      <c r="R71">
        <f t="shared" si="4"/>
        <v>81.01406160578811</v>
      </c>
      <c r="S71">
        <f t="shared" si="5"/>
        <v>-0.014061605788114662</v>
      </c>
      <c r="T71">
        <f t="shared" si="6"/>
        <v>0.014061605788114662</v>
      </c>
      <c r="U71">
        <f t="shared" si="7"/>
        <v>-4.2643071894400615</v>
      </c>
      <c r="V71">
        <f t="shared" si="8"/>
        <v>60</v>
      </c>
      <c r="W71">
        <f t="shared" si="9"/>
        <v>1</v>
      </c>
      <c r="X71">
        <f t="shared" si="10"/>
        <v>0</v>
      </c>
      <c r="Y71">
        <f t="shared" si="11"/>
        <v>2.0882637617938253</v>
      </c>
      <c r="Z71">
        <f t="shared" si="12"/>
        <v>8.056748459071912</v>
      </c>
      <c r="AA71">
        <f t="shared" si="13"/>
        <v>10.053683618332887</v>
      </c>
      <c r="AB71">
        <f t="shared" si="14"/>
        <v>0.12411955084361587</v>
      </c>
      <c r="AC71">
        <f t="shared" si="15"/>
        <v>7.447173050616953</v>
      </c>
      <c r="AD71">
        <f t="shared" si="16"/>
        <v>0.12411955084361587</v>
      </c>
      <c r="AE71">
        <f t="shared" si="17"/>
        <v>0</v>
      </c>
      <c r="AF71">
        <f t="shared" si="18"/>
        <v>446.83038303701716</v>
      </c>
      <c r="AG71">
        <f t="shared" si="19"/>
        <v>0</v>
      </c>
      <c r="AH71">
        <f t="shared" si="20"/>
        <v>0</v>
      </c>
      <c r="AI71">
        <f t="shared" si="21"/>
        <v>0.12411955084361587</v>
      </c>
      <c r="AJ71">
        <f t="shared" si="22"/>
        <v>0</v>
      </c>
      <c r="AK71">
        <f t="shared" si="23"/>
        <v>0</v>
      </c>
      <c r="AL71">
        <f t="shared" si="24"/>
        <v>0</v>
      </c>
      <c r="AM71">
        <f t="shared" si="25"/>
        <v>0</v>
      </c>
      <c r="AN71">
        <f t="shared" si="26"/>
        <v>0</v>
      </c>
      <c r="AO71">
        <f t="shared" si="27"/>
        <v>0</v>
      </c>
      <c r="AP71">
        <f t="shared" si="28"/>
        <v>0</v>
      </c>
    </row>
    <row r="72" spans="1:42" ht="15">
      <c r="A72">
        <f t="shared" si="44"/>
        <v>1970</v>
      </c>
      <c r="B72">
        <v>83</v>
      </c>
      <c r="C72">
        <f>C71</f>
        <v>60</v>
      </c>
      <c r="D72">
        <f t="shared" si="47"/>
        <v>1</v>
      </c>
      <c r="E72">
        <f t="shared" si="45"/>
        <v>0</v>
      </c>
      <c r="F72">
        <f t="shared" si="1"/>
        <v>3600</v>
      </c>
      <c r="G72">
        <f t="shared" si="46"/>
        <v>0</v>
      </c>
      <c r="H72">
        <f t="shared" si="46"/>
        <v>0</v>
      </c>
      <c r="I72">
        <f t="shared" si="46"/>
        <v>1</v>
      </c>
      <c r="J72">
        <f t="shared" si="46"/>
        <v>0</v>
      </c>
      <c r="K72">
        <f t="shared" si="46"/>
        <v>0</v>
      </c>
      <c r="L72">
        <f t="shared" si="46"/>
        <v>0</v>
      </c>
      <c r="M72">
        <f t="shared" si="46"/>
        <v>0</v>
      </c>
      <c r="N72">
        <f t="shared" si="46"/>
        <v>0</v>
      </c>
      <c r="O72">
        <f t="shared" si="46"/>
        <v>0</v>
      </c>
      <c r="P72">
        <f t="shared" si="46"/>
        <v>0</v>
      </c>
      <c r="Q72">
        <f t="shared" si="3"/>
        <v>-2.485292686757751</v>
      </c>
      <c r="R72">
        <f t="shared" si="4"/>
        <v>81.01406160578811</v>
      </c>
      <c r="S72">
        <f t="shared" si="5"/>
        <v>1.9859383942118853</v>
      </c>
      <c r="T72">
        <f t="shared" si="6"/>
        <v>1.9859383942118853</v>
      </c>
      <c r="U72">
        <f t="shared" si="7"/>
        <v>0.6860915451075522</v>
      </c>
      <c r="V72">
        <f t="shared" si="8"/>
        <v>60</v>
      </c>
      <c r="W72">
        <f t="shared" si="9"/>
        <v>1</v>
      </c>
      <c r="X72">
        <f t="shared" si="10"/>
        <v>0</v>
      </c>
      <c r="Y72">
        <f t="shared" si="11"/>
        <v>2.0882637617938253</v>
      </c>
      <c r="Z72">
        <f t="shared" si="12"/>
        <v>8.056748459071912</v>
      </c>
      <c r="AA72">
        <f t="shared" si="13"/>
        <v>10.301922720020118</v>
      </c>
      <c r="AB72">
        <f t="shared" si="14"/>
        <v>0.12411955084361587</v>
      </c>
      <c r="AC72">
        <f t="shared" si="15"/>
        <v>7.447173050616953</v>
      </c>
      <c r="AD72">
        <f t="shared" si="16"/>
        <v>0.12411955084361587</v>
      </c>
      <c r="AE72">
        <f t="shared" si="17"/>
        <v>0</v>
      </c>
      <c r="AF72">
        <f t="shared" si="18"/>
        <v>446.83038303701716</v>
      </c>
      <c r="AG72">
        <f t="shared" si="19"/>
        <v>0</v>
      </c>
      <c r="AH72">
        <f t="shared" si="20"/>
        <v>0</v>
      </c>
      <c r="AI72">
        <f t="shared" si="21"/>
        <v>0.12411955084361587</v>
      </c>
      <c r="AJ72">
        <f t="shared" si="22"/>
        <v>0</v>
      </c>
      <c r="AK72">
        <f t="shared" si="23"/>
        <v>0</v>
      </c>
      <c r="AL72">
        <f t="shared" si="24"/>
        <v>0</v>
      </c>
      <c r="AM72">
        <f t="shared" si="25"/>
        <v>0</v>
      </c>
      <c r="AN72">
        <f t="shared" si="26"/>
        <v>0</v>
      </c>
      <c r="AO72">
        <f t="shared" si="27"/>
        <v>0</v>
      </c>
      <c r="AP72">
        <f t="shared" si="28"/>
        <v>0</v>
      </c>
    </row>
    <row r="73" spans="1:42" ht="15">
      <c r="A73">
        <f t="shared" si="44"/>
        <v>1970</v>
      </c>
      <c r="B73">
        <v>82</v>
      </c>
      <c r="C73">
        <v>120</v>
      </c>
      <c r="D73">
        <f t="shared" si="47"/>
        <v>1</v>
      </c>
      <c r="E73">
        <f t="shared" si="45"/>
        <v>0</v>
      </c>
      <c r="F73">
        <f t="shared" si="1"/>
        <v>14400</v>
      </c>
      <c r="G73">
        <f aca="true" t="shared" si="48" ref="G73:P82">IF($A73=G$12,1,0)</f>
        <v>0</v>
      </c>
      <c r="H73">
        <f t="shared" si="48"/>
        <v>0</v>
      </c>
      <c r="I73">
        <f t="shared" si="48"/>
        <v>1</v>
      </c>
      <c r="J73">
        <f t="shared" si="48"/>
        <v>0</v>
      </c>
      <c r="K73">
        <f t="shared" si="48"/>
        <v>0</v>
      </c>
      <c r="L73">
        <f t="shared" si="48"/>
        <v>0</v>
      </c>
      <c r="M73">
        <f t="shared" si="48"/>
        <v>0</v>
      </c>
      <c r="N73">
        <f t="shared" si="48"/>
        <v>0</v>
      </c>
      <c r="O73">
        <f t="shared" si="48"/>
        <v>0</v>
      </c>
      <c r="P73">
        <f t="shared" si="48"/>
        <v>0</v>
      </c>
      <c r="Q73">
        <f t="shared" si="3"/>
        <v>-2.485292686757751</v>
      </c>
      <c r="R73">
        <f t="shared" si="4"/>
        <v>114.97719892896173</v>
      </c>
      <c r="S73">
        <f t="shared" si="5"/>
        <v>-32.97719892896173</v>
      </c>
      <c r="T73">
        <f t="shared" si="6"/>
        <v>32.97719892896173</v>
      </c>
      <c r="U73">
        <f t="shared" si="7"/>
        <v>3.4958163811097465</v>
      </c>
      <c r="V73">
        <f t="shared" si="8"/>
        <v>120</v>
      </c>
      <c r="W73">
        <f t="shared" si="9"/>
        <v>1</v>
      </c>
      <c r="X73">
        <f t="shared" si="10"/>
        <v>0</v>
      </c>
      <c r="Y73">
        <f t="shared" si="11"/>
        <v>2.060909994238747</v>
      </c>
      <c r="Z73">
        <f t="shared" si="12"/>
        <v>7.839532966662024</v>
      </c>
      <c r="AA73">
        <f t="shared" si="13"/>
        <v>10.45980677021307</v>
      </c>
      <c r="AB73">
        <f t="shared" si="14"/>
        <v>0.12755861914893987</v>
      </c>
      <c r="AC73">
        <f t="shared" si="15"/>
        <v>15.307034297872786</v>
      </c>
      <c r="AD73">
        <f t="shared" si="16"/>
        <v>0.12755861914893987</v>
      </c>
      <c r="AE73">
        <f t="shared" si="17"/>
        <v>0</v>
      </c>
      <c r="AF73">
        <f t="shared" si="18"/>
        <v>1836.8441157447344</v>
      </c>
      <c r="AG73">
        <f t="shared" si="19"/>
        <v>0</v>
      </c>
      <c r="AH73">
        <f t="shared" si="20"/>
        <v>0</v>
      </c>
      <c r="AI73">
        <f t="shared" si="21"/>
        <v>0.12755861914893987</v>
      </c>
      <c r="AJ73">
        <f t="shared" si="22"/>
        <v>0</v>
      </c>
      <c r="AK73">
        <f t="shared" si="23"/>
        <v>0</v>
      </c>
      <c r="AL73">
        <f t="shared" si="24"/>
        <v>0</v>
      </c>
      <c r="AM73">
        <f t="shared" si="25"/>
        <v>0</v>
      </c>
      <c r="AN73">
        <f t="shared" si="26"/>
        <v>0</v>
      </c>
      <c r="AO73">
        <f t="shared" si="27"/>
        <v>0</v>
      </c>
      <c r="AP73">
        <f t="shared" si="28"/>
        <v>0</v>
      </c>
    </row>
    <row r="74" spans="1:42" ht="15">
      <c r="A74">
        <f t="shared" si="44"/>
        <v>1970</v>
      </c>
      <c r="B74">
        <v>101</v>
      </c>
      <c r="C74">
        <f>C73</f>
        <v>120</v>
      </c>
      <c r="D74">
        <f t="shared" si="47"/>
        <v>1</v>
      </c>
      <c r="E74">
        <f t="shared" si="45"/>
        <v>0</v>
      </c>
      <c r="F74">
        <f t="shared" si="1"/>
        <v>14400</v>
      </c>
      <c r="G74">
        <f t="shared" si="48"/>
        <v>0</v>
      </c>
      <c r="H74">
        <f t="shared" si="48"/>
        <v>0</v>
      </c>
      <c r="I74">
        <f t="shared" si="48"/>
        <v>1</v>
      </c>
      <c r="J74">
        <f t="shared" si="48"/>
        <v>0</v>
      </c>
      <c r="K74">
        <f t="shared" si="48"/>
        <v>0</v>
      </c>
      <c r="L74">
        <f t="shared" si="48"/>
        <v>0</v>
      </c>
      <c r="M74">
        <f t="shared" si="48"/>
        <v>0</v>
      </c>
      <c r="N74">
        <f t="shared" si="48"/>
        <v>0</v>
      </c>
      <c r="O74">
        <f t="shared" si="48"/>
        <v>0</v>
      </c>
      <c r="P74">
        <f t="shared" si="48"/>
        <v>0</v>
      </c>
      <c r="Q74">
        <f t="shared" si="3"/>
        <v>-2.485292686757751</v>
      </c>
      <c r="R74">
        <f t="shared" si="4"/>
        <v>114.97719892896173</v>
      </c>
      <c r="S74">
        <f t="shared" si="5"/>
        <v>-13.977198928961727</v>
      </c>
      <c r="T74">
        <f t="shared" si="6"/>
        <v>13.977198928961727</v>
      </c>
      <c r="U74">
        <f t="shared" si="7"/>
        <v>2.637427353995157</v>
      </c>
      <c r="V74">
        <f t="shared" si="8"/>
        <v>120</v>
      </c>
      <c r="W74">
        <f t="shared" si="9"/>
        <v>1</v>
      </c>
      <c r="X74">
        <f t="shared" si="10"/>
        <v>0</v>
      </c>
      <c r="Y74">
        <f t="shared" si="11"/>
        <v>2.060909994238747</v>
      </c>
      <c r="Z74">
        <f t="shared" si="12"/>
        <v>7.839532966662024</v>
      </c>
      <c r="AA74">
        <f t="shared" si="13"/>
        <v>12.883420534042928</v>
      </c>
      <c r="AB74">
        <f t="shared" si="14"/>
        <v>0.12755861914893987</v>
      </c>
      <c r="AC74">
        <f t="shared" si="15"/>
        <v>15.307034297872786</v>
      </c>
      <c r="AD74">
        <f t="shared" si="16"/>
        <v>0.12755861914893987</v>
      </c>
      <c r="AE74">
        <f t="shared" si="17"/>
        <v>0</v>
      </c>
      <c r="AF74">
        <f t="shared" si="18"/>
        <v>1836.8441157447344</v>
      </c>
      <c r="AG74">
        <f t="shared" si="19"/>
        <v>0</v>
      </c>
      <c r="AH74">
        <f t="shared" si="20"/>
        <v>0</v>
      </c>
      <c r="AI74">
        <f t="shared" si="21"/>
        <v>0.12755861914893987</v>
      </c>
      <c r="AJ74">
        <f t="shared" si="22"/>
        <v>0</v>
      </c>
      <c r="AK74">
        <f t="shared" si="23"/>
        <v>0</v>
      </c>
      <c r="AL74">
        <f t="shared" si="24"/>
        <v>0</v>
      </c>
      <c r="AM74">
        <f t="shared" si="25"/>
        <v>0</v>
      </c>
      <c r="AN74">
        <f t="shared" si="26"/>
        <v>0</v>
      </c>
      <c r="AO74">
        <f t="shared" si="27"/>
        <v>0</v>
      </c>
      <c r="AP74">
        <f t="shared" si="28"/>
        <v>0</v>
      </c>
    </row>
    <row r="75" spans="1:42" ht="15">
      <c r="A75">
        <f t="shared" si="44"/>
        <v>1970</v>
      </c>
      <c r="B75">
        <v>116</v>
      </c>
      <c r="C75">
        <f>C74</f>
        <v>120</v>
      </c>
      <c r="D75">
        <f t="shared" si="47"/>
        <v>1</v>
      </c>
      <c r="E75">
        <f t="shared" si="45"/>
        <v>0</v>
      </c>
      <c r="F75">
        <f t="shared" si="1"/>
        <v>14400</v>
      </c>
      <c r="G75">
        <f t="shared" si="48"/>
        <v>0</v>
      </c>
      <c r="H75">
        <f t="shared" si="48"/>
        <v>0</v>
      </c>
      <c r="I75">
        <f t="shared" si="48"/>
        <v>1</v>
      </c>
      <c r="J75">
        <f t="shared" si="48"/>
        <v>0</v>
      </c>
      <c r="K75">
        <f t="shared" si="48"/>
        <v>0</v>
      </c>
      <c r="L75">
        <f t="shared" si="48"/>
        <v>0</v>
      </c>
      <c r="M75">
        <f t="shared" si="48"/>
        <v>0</v>
      </c>
      <c r="N75">
        <f t="shared" si="48"/>
        <v>0</v>
      </c>
      <c r="O75">
        <f t="shared" si="48"/>
        <v>0</v>
      </c>
      <c r="P75">
        <f t="shared" si="48"/>
        <v>0</v>
      </c>
      <c r="Q75">
        <f t="shared" si="3"/>
        <v>-2.485292686757751</v>
      </c>
      <c r="R75">
        <f t="shared" si="4"/>
        <v>114.97719892896173</v>
      </c>
      <c r="S75">
        <f t="shared" si="5"/>
        <v>1.0228010710382733</v>
      </c>
      <c r="T75">
        <f t="shared" si="6"/>
        <v>1.0228010710382733</v>
      </c>
      <c r="U75">
        <f t="shared" si="7"/>
        <v>0.022545011597304123</v>
      </c>
      <c r="V75">
        <f t="shared" si="8"/>
        <v>120</v>
      </c>
      <c r="W75">
        <f t="shared" si="9"/>
        <v>1</v>
      </c>
      <c r="X75">
        <f t="shared" si="10"/>
        <v>0</v>
      </c>
      <c r="Y75">
        <f t="shared" si="11"/>
        <v>2.060909994238747</v>
      </c>
      <c r="Z75">
        <f t="shared" si="12"/>
        <v>7.839532966662024</v>
      </c>
      <c r="AA75">
        <f t="shared" si="13"/>
        <v>14.796799821277027</v>
      </c>
      <c r="AB75">
        <f t="shared" si="14"/>
        <v>0.12755861914893987</v>
      </c>
      <c r="AC75">
        <f t="shared" si="15"/>
        <v>15.307034297872786</v>
      </c>
      <c r="AD75">
        <f t="shared" si="16"/>
        <v>0.12755861914893987</v>
      </c>
      <c r="AE75">
        <f t="shared" si="17"/>
        <v>0</v>
      </c>
      <c r="AF75">
        <f t="shared" si="18"/>
        <v>1836.8441157447344</v>
      </c>
      <c r="AG75">
        <f t="shared" si="19"/>
        <v>0</v>
      </c>
      <c r="AH75">
        <f t="shared" si="20"/>
        <v>0</v>
      </c>
      <c r="AI75">
        <f t="shared" si="21"/>
        <v>0.12755861914893987</v>
      </c>
      <c r="AJ75">
        <f t="shared" si="22"/>
        <v>0</v>
      </c>
      <c r="AK75">
        <f t="shared" si="23"/>
        <v>0</v>
      </c>
      <c r="AL75">
        <f t="shared" si="24"/>
        <v>0</v>
      </c>
      <c r="AM75">
        <f t="shared" si="25"/>
        <v>0</v>
      </c>
      <c r="AN75">
        <f t="shared" si="26"/>
        <v>0</v>
      </c>
      <c r="AO75">
        <f t="shared" si="27"/>
        <v>0</v>
      </c>
      <c r="AP75">
        <f t="shared" si="28"/>
        <v>0</v>
      </c>
    </row>
    <row r="76" spans="1:42" ht="15">
      <c r="A76">
        <f t="shared" si="44"/>
        <v>1970</v>
      </c>
      <c r="B76">
        <v>142</v>
      </c>
      <c r="C76">
        <v>180</v>
      </c>
      <c r="D76">
        <f t="shared" si="47"/>
        <v>1</v>
      </c>
      <c r="E76">
        <f t="shared" si="45"/>
        <v>0</v>
      </c>
      <c r="F76">
        <f t="shared" si="1"/>
        <v>32400</v>
      </c>
      <c r="G76">
        <f t="shared" si="48"/>
        <v>0</v>
      </c>
      <c r="H76">
        <f t="shared" si="48"/>
        <v>0</v>
      </c>
      <c r="I76">
        <f t="shared" si="48"/>
        <v>1</v>
      </c>
      <c r="J76">
        <f t="shared" si="48"/>
        <v>0</v>
      </c>
      <c r="K76">
        <f t="shared" si="48"/>
        <v>0</v>
      </c>
      <c r="L76">
        <f t="shared" si="48"/>
        <v>0</v>
      </c>
      <c r="M76">
        <f t="shared" si="48"/>
        <v>0</v>
      </c>
      <c r="N76">
        <f t="shared" si="48"/>
        <v>0</v>
      </c>
      <c r="O76">
        <f t="shared" si="48"/>
        <v>0</v>
      </c>
      <c r="P76">
        <f t="shared" si="48"/>
        <v>0</v>
      </c>
      <c r="Q76">
        <f t="shared" si="3"/>
        <v>-2.485292686757751</v>
      </c>
      <c r="R76">
        <f t="shared" si="4"/>
        <v>130.8850189608544</v>
      </c>
      <c r="S76">
        <f t="shared" si="5"/>
        <v>11.11498103914559</v>
      </c>
      <c r="T76">
        <f t="shared" si="6"/>
        <v>11.11498103914559</v>
      </c>
      <c r="U76">
        <f t="shared" si="7"/>
        <v>2.408293841534866</v>
      </c>
      <c r="V76">
        <f t="shared" si="8"/>
        <v>180</v>
      </c>
      <c r="W76">
        <f t="shared" si="9"/>
        <v>1</v>
      </c>
      <c r="X76">
        <f t="shared" si="10"/>
        <v>0</v>
      </c>
      <c r="Y76">
        <f t="shared" si="11"/>
        <v>2.0335562266836686</v>
      </c>
      <c r="Z76">
        <f t="shared" si="12"/>
        <v>7.628173753665917</v>
      </c>
      <c r="AA76">
        <f t="shared" si="13"/>
        <v>18.61520261409334</v>
      </c>
      <c r="AB76">
        <f t="shared" si="14"/>
        <v>0.13109297615558693</v>
      </c>
      <c r="AC76">
        <f t="shared" si="15"/>
        <v>23.596735708005646</v>
      </c>
      <c r="AD76">
        <f t="shared" si="16"/>
        <v>0.13109297615558693</v>
      </c>
      <c r="AE76">
        <f t="shared" si="17"/>
        <v>0</v>
      </c>
      <c r="AF76">
        <f t="shared" si="18"/>
        <v>4247.412427441016</v>
      </c>
      <c r="AG76">
        <f t="shared" si="19"/>
        <v>0</v>
      </c>
      <c r="AH76">
        <f t="shared" si="20"/>
        <v>0</v>
      </c>
      <c r="AI76">
        <f t="shared" si="21"/>
        <v>0.13109297615558693</v>
      </c>
      <c r="AJ76">
        <f t="shared" si="22"/>
        <v>0</v>
      </c>
      <c r="AK76">
        <f t="shared" si="23"/>
        <v>0</v>
      </c>
      <c r="AL76">
        <f t="shared" si="24"/>
        <v>0</v>
      </c>
      <c r="AM76">
        <f t="shared" si="25"/>
        <v>0</v>
      </c>
      <c r="AN76">
        <f t="shared" si="26"/>
        <v>0</v>
      </c>
      <c r="AO76">
        <f t="shared" si="27"/>
        <v>0</v>
      </c>
      <c r="AP76">
        <f t="shared" si="28"/>
        <v>0</v>
      </c>
    </row>
    <row r="77" spans="1:42" ht="15">
      <c r="A77">
        <f t="shared" si="44"/>
        <v>1970</v>
      </c>
      <c r="B77">
        <v>146</v>
      </c>
      <c r="C77">
        <f>C76</f>
        <v>180</v>
      </c>
      <c r="D77">
        <f t="shared" si="47"/>
        <v>1</v>
      </c>
      <c r="E77">
        <f t="shared" si="45"/>
        <v>0</v>
      </c>
      <c r="F77">
        <f aca="true" t="shared" si="49" ref="F77:F140">C77*C77</f>
        <v>32400</v>
      </c>
      <c r="G77">
        <f t="shared" si="48"/>
        <v>0</v>
      </c>
      <c r="H77">
        <f t="shared" si="48"/>
        <v>0</v>
      </c>
      <c r="I77">
        <f t="shared" si="48"/>
        <v>1</v>
      </c>
      <c r="J77">
        <f t="shared" si="48"/>
        <v>0</v>
      </c>
      <c r="K77">
        <f t="shared" si="48"/>
        <v>0</v>
      </c>
      <c r="L77">
        <f t="shared" si="48"/>
        <v>0</v>
      </c>
      <c r="M77">
        <f t="shared" si="48"/>
        <v>0</v>
      </c>
      <c r="N77">
        <f t="shared" si="48"/>
        <v>0</v>
      </c>
      <c r="O77">
        <f t="shared" si="48"/>
        <v>0</v>
      </c>
      <c r="P77">
        <f t="shared" si="48"/>
        <v>0</v>
      </c>
      <c r="Q77">
        <f aca="true" t="shared" si="50" ref="Q77:Q140">HLOOKUP(A77,$G$7:$P$8,2)</f>
        <v>-2.485292686757751</v>
      </c>
      <c r="R77">
        <f aca="true" t="shared" si="51" ref="R77:R140">$D$2+$C$8*C77+$E$8*E77+$D$8*D77+$F$8*F77+Q77</f>
        <v>130.8850189608544</v>
      </c>
      <c r="S77">
        <f aca="true" t="shared" si="52" ref="S77:S140">B77-R77</f>
        <v>15.11498103914559</v>
      </c>
      <c r="T77">
        <f aca="true" t="shared" si="53" ref="T77:T140">ABS(S77)</f>
        <v>15.11498103914559</v>
      </c>
      <c r="U77">
        <f aca="true" t="shared" si="54" ref="U77:U140">LN(T77)</f>
        <v>2.715686373791044</v>
      </c>
      <c r="V77">
        <f aca="true" t="shared" si="55" ref="V77:V140">C77</f>
        <v>180</v>
      </c>
      <c r="W77">
        <f aca="true" t="shared" si="56" ref="W77:W140">D77</f>
        <v>1</v>
      </c>
      <c r="X77">
        <f aca="true" t="shared" si="57" ref="X77:X140">E77</f>
        <v>0</v>
      </c>
      <c r="Y77">
        <f aca="true" t="shared" si="58" ref="Y77:Y140">$X$2+V77*$W$8+W77*$X$8+X77+$Y$8</f>
        <v>2.0335562266836686</v>
      </c>
      <c r="Z77">
        <f aca="true" t="shared" si="59" ref="Z77:Z140">2.716^Y77</f>
        <v>7.628173753665917</v>
      </c>
      <c r="AA77">
        <f aca="true" t="shared" si="60" ref="AA77:AA140">B77/Z77</f>
        <v>19.13957451871569</v>
      </c>
      <c r="AB77">
        <f aca="true" t="shared" si="61" ref="AB77:AB140">1/Z77</f>
        <v>0.13109297615558693</v>
      </c>
      <c r="AC77">
        <f aca="true" t="shared" si="62" ref="AC77:AC140">C77/$Z77</f>
        <v>23.596735708005646</v>
      </c>
      <c r="AD77">
        <f aca="true" t="shared" si="63" ref="AD77:AD140">D77/$Z77</f>
        <v>0.13109297615558693</v>
      </c>
      <c r="AE77">
        <f aca="true" t="shared" si="64" ref="AE77:AE140">E77/$Z77</f>
        <v>0</v>
      </c>
      <c r="AF77">
        <f aca="true" t="shared" si="65" ref="AF77:AF140">F77/$Z77</f>
        <v>4247.412427441016</v>
      </c>
      <c r="AG77">
        <f aca="true" t="shared" si="66" ref="AG77:AG140">G77/$Z77</f>
        <v>0</v>
      </c>
      <c r="AH77">
        <f aca="true" t="shared" si="67" ref="AH77:AH140">H77/$Z77</f>
        <v>0</v>
      </c>
      <c r="AI77">
        <f aca="true" t="shared" si="68" ref="AI77:AI140">I77/$Z77</f>
        <v>0.13109297615558693</v>
      </c>
      <c r="AJ77">
        <f aca="true" t="shared" si="69" ref="AJ77:AJ140">J77/$Z77</f>
        <v>0</v>
      </c>
      <c r="AK77">
        <f aca="true" t="shared" si="70" ref="AK77:AK140">K77/$Z77</f>
        <v>0</v>
      </c>
      <c r="AL77">
        <f aca="true" t="shared" si="71" ref="AL77:AL140">L77/$Z77</f>
        <v>0</v>
      </c>
      <c r="AM77">
        <f aca="true" t="shared" si="72" ref="AM77:AM140">M77/$Z77</f>
        <v>0</v>
      </c>
      <c r="AN77">
        <f aca="true" t="shared" si="73" ref="AN77:AN140">N77/$Z77</f>
        <v>0</v>
      </c>
      <c r="AO77">
        <f aca="true" t="shared" si="74" ref="AO77:AO140">O77/$Z77</f>
        <v>0</v>
      </c>
      <c r="AP77">
        <f aca="true" t="shared" si="75" ref="AP77:AP140">P77/$Z77</f>
        <v>0</v>
      </c>
    </row>
    <row r="78" spans="1:42" ht="15">
      <c r="A78">
        <f t="shared" si="44"/>
        <v>1970</v>
      </c>
      <c r="B78">
        <v>156</v>
      </c>
      <c r="C78">
        <f>C77</f>
        <v>180</v>
      </c>
      <c r="D78">
        <f t="shared" si="47"/>
        <v>1</v>
      </c>
      <c r="E78">
        <f t="shared" si="45"/>
        <v>0</v>
      </c>
      <c r="F78">
        <f t="shared" si="49"/>
        <v>32400</v>
      </c>
      <c r="G78">
        <f t="shared" si="48"/>
        <v>0</v>
      </c>
      <c r="H78">
        <f t="shared" si="48"/>
        <v>0</v>
      </c>
      <c r="I78">
        <f t="shared" si="48"/>
        <v>1</v>
      </c>
      <c r="J78">
        <f t="shared" si="48"/>
        <v>0</v>
      </c>
      <c r="K78">
        <f t="shared" si="48"/>
        <v>0</v>
      </c>
      <c r="L78">
        <f t="shared" si="48"/>
        <v>0</v>
      </c>
      <c r="M78">
        <f t="shared" si="48"/>
        <v>0</v>
      </c>
      <c r="N78">
        <f t="shared" si="48"/>
        <v>0</v>
      </c>
      <c r="O78">
        <f t="shared" si="48"/>
        <v>0</v>
      </c>
      <c r="P78">
        <f t="shared" si="48"/>
        <v>0</v>
      </c>
      <c r="Q78">
        <f t="shared" si="50"/>
        <v>-2.485292686757751</v>
      </c>
      <c r="R78">
        <f t="shared" si="51"/>
        <v>130.8850189608544</v>
      </c>
      <c r="S78">
        <f t="shared" si="52"/>
        <v>25.11498103914559</v>
      </c>
      <c r="T78">
        <f t="shared" si="53"/>
        <v>25.11498103914559</v>
      </c>
      <c r="U78">
        <f t="shared" si="54"/>
        <v>3.223464522240369</v>
      </c>
      <c r="V78">
        <f t="shared" si="55"/>
        <v>180</v>
      </c>
      <c r="W78">
        <f t="shared" si="56"/>
        <v>1</v>
      </c>
      <c r="X78">
        <f t="shared" si="57"/>
        <v>0</v>
      </c>
      <c r="Y78">
        <f t="shared" si="58"/>
        <v>2.0335562266836686</v>
      </c>
      <c r="Z78">
        <f t="shared" si="59"/>
        <v>7.628173753665917</v>
      </c>
      <c r="AA78">
        <f t="shared" si="60"/>
        <v>20.45050428027156</v>
      </c>
      <c r="AB78">
        <f t="shared" si="61"/>
        <v>0.13109297615558693</v>
      </c>
      <c r="AC78">
        <f t="shared" si="62"/>
        <v>23.596735708005646</v>
      </c>
      <c r="AD78">
        <f t="shared" si="63"/>
        <v>0.13109297615558693</v>
      </c>
      <c r="AE78">
        <f t="shared" si="64"/>
        <v>0</v>
      </c>
      <c r="AF78">
        <f t="shared" si="65"/>
        <v>4247.412427441016</v>
      </c>
      <c r="AG78">
        <f t="shared" si="66"/>
        <v>0</v>
      </c>
      <c r="AH78">
        <f t="shared" si="67"/>
        <v>0</v>
      </c>
      <c r="AI78">
        <f t="shared" si="68"/>
        <v>0.13109297615558693</v>
      </c>
      <c r="AJ78">
        <f t="shared" si="69"/>
        <v>0</v>
      </c>
      <c r="AK78">
        <f t="shared" si="70"/>
        <v>0</v>
      </c>
      <c r="AL78">
        <f t="shared" si="71"/>
        <v>0</v>
      </c>
      <c r="AM78">
        <f t="shared" si="72"/>
        <v>0</v>
      </c>
      <c r="AN78">
        <f t="shared" si="73"/>
        <v>0</v>
      </c>
      <c r="AO78">
        <f t="shared" si="74"/>
        <v>0</v>
      </c>
      <c r="AP78">
        <f t="shared" si="75"/>
        <v>0</v>
      </c>
    </row>
    <row r="79" spans="1:42" ht="15">
      <c r="A79">
        <f t="shared" si="44"/>
        <v>1970</v>
      </c>
      <c r="B79">
        <v>58</v>
      </c>
      <c r="C79">
        <v>60</v>
      </c>
      <c r="D79">
        <v>0</v>
      </c>
      <c r="E79">
        <f t="shared" si="45"/>
        <v>0</v>
      </c>
      <c r="F79">
        <f t="shared" si="49"/>
        <v>3600</v>
      </c>
      <c r="G79">
        <f t="shared" si="48"/>
        <v>0</v>
      </c>
      <c r="H79">
        <f t="shared" si="48"/>
        <v>0</v>
      </c>
      <c r="I79">
        <f t="shared" si="48"/>
        <v>1</v>
      </c>
      <c r="J79">
        <f t="shared" si="48"/>
        <v>0</v>
      </c>
      <c r="K79">
        <f t="shared" si="48"/>
        <v>0</v>
      </c>
      <c r="L79">
        <f t="shared" si="48"/>
        <v>0</v>
      </c>
      <c r="M79">
        <f t="shared" si="48"/>
        <v>0</v>
      </c>
      <c r="N79">
        <f t="shared" si="48"/>
        <v>0</v>
      </c>
      <c r="O79">
        <f t="shared" si="48"/>
        <v>0</v>
      </c>
      <c r="P79">
        <f t="shared" si="48"/>
        <v>0</v>
      </c>
      <c r="Q79">
        <f t="shared" si="50"/>
        <v>-2.485292686757751</v>
      </c>
      <c r="R79">
        <f t="shared" si="51"/>
        <v>92.65647498891306</v>
      </c>
      <c r="S79">
        <f t="shared" si="52"/>
        <v>-34.65647498891306</v>
      </c>
      <c r="T79">
        <f t="shared" si="53"/>
        <v>34.65647498891306</v>
      </c>
      <c r="U79">
        <f t="shared" si="54"/>
        <v>3.545484576545093</v>
      </c>
      <c r="V79">
        <f t="shared" si="55"/>
        <v>60</v>
      </c>
      <c r="W79">
        <f t="shared" si="56"/>
        <v>0</v>
      </c>
      <c r="X79">
        <f t="shared" si="57"/>
        <v>0</v>
      </c>
      <c r="Y79">
        <f t="shared" si="58"/>
        <v>1.6305929142333815</v>
      </c>
      <c r="Z79">
        <f t="shared" si="59"/>
        <v>5.099913394497274</v>
      </c>
      <c r="AA79">
        <f t="shared" si="60"/>
        <v>11.372742145500174</v>
      </c>
      <c r="AB79">
        <f t="shared" si="61"/>
        <v>0.19608176112931333</v>
      </c>
      <c r="AC79">
        <f t="shared" si="62"/>
        <v>11.7649056677588</v>
      </c>
      <c r="AD79">
        <f t="shared" si="63"/>
        <v>0</v>
      </c>
      <c r="AE79">
        <f t="shared" si="64"/>
        <v>0</v>
      </c>
      <c r="AF79">
        <f t="shared" si="65"/>
        <v>705.894340065528</v>
      </c>
      <c r="AG79">
        <f t="shared" si="66"/>
        <v>0</v>
      </c>
      <c r="AH79">
        <f t="shared" si="67"/>
        <v>0</v>
      </c>
      <c r="AI79">
        <f t="shared" si="68"/>
        <v>0.19608176112931333</v>
      </c>
      <c r="AJ79">
        <f t="shared" si="69"/>
        <v>0</v>
      </c>
      <c r="AK79">
        <f t="shared" si="70"/>
        <v>0</v>
      </c>
      <c r="AL79">
        <f t="shared" si="71"/>
        <v>0</v>
      </c>
      <c r="AM79">
        <f t="shared" si="72"/>
        <v>0</v>
      </c>
      <c r="AN79">
        <f t="shared" si="73"/>
        <v>0</v>
      </c>
      <c r="AO79">
        <f t="shared" si="74"/>
        <v>0</v>
      </c>
      <c r="AP79">
        <f t="shared" si="75"/>
        <v>0</v>
      </c>
    </row>
    <row r="80" spans="1:42" ht="15">
      <c r="A80">
        <f t="shared" si="44"/>
        <v>1970</v>
      </c>
      <c r="B80">
        <v>77</v>
      </c>
      <c r="C80">
        <f>C79</f>
        <v>60</v>
      </c>
      <c r="D80">
        <f>D79</f>
        <v>0</v>
      </c>
      <c r="E80">
        <f t="shared" si="45"/>
        <v>0</v>
      </c>
      <c r="F80">
        <f t="shared" si="49"/>
        <v>3600</v>
      </c>
      <c r="G80">
        <f t="shared" si="48"/>
        <v>0</v>
      </c>
      <c r="H80">
        <f t="shared" si="48"/>
        <v>0</v>
      </c>
      <c r="I80">
        <f t="shared" si="48"/>
        <v>1</v>
      </c>
      <c r="J80">
        <f t="shared" si="48"/>
        <v>0</v>
      </c>
      <c r="K80">
        <f t="shared" si="48"/>
        <v>0</v>
      </c>
      <c r="L80">
        <f t="shared" si="48"/>
        <v>0</v>
      </c>
      <c r="M80">
        <f t="shared" si="48"/>
        <v>0</v>
      </c>
      <c r="N80">
        <f t="shared" si="48"/>
        <v>0</v>
      </c>
      <c r="O80">
        <f t="shared" si="48"/>
        <v>0</v>
      </c>
      <c r="P80">
        <f t="shared" si="48"/>
        <v>0</v>
      </c>
      <c r="Q80">
        <f t="shared" si="50"/>
        <v>-2.485292686757751</v>
      </c>
      <c r="R80">
        <f t="shared" si="51"/>
        <v>92.65647498891306</v>
      </c>
      <c r="S80">
        <f t="shared" si="52"/>
        <v>-15.656474988913061</v>
      </c>
      <c r="T80">
        <f t="shared" si="53"/>
        <v>15.656474988913061</v>
      </c>
      <c r="U80">
        <f t="shared" si="54"/>
        <v>2.75088456873122</v>
      </c>
      <c r="V80">
        <f t="shared" si="55"/>
        <v>60</v>
      </c>
      <c r="W80">
        <f t="shared" si="56"/>
        <v>0</v>
      </c>
      <c r="X80">
        <f t="shared" si="57"/>
        <v>0</v>
      </c>
      <c r="Y80">
        <f t="shared" si="58"/>
        <v>1.6305929142333815</v>
      </c>
      <c r="Z80">
        <f t="shared" si="59"/>
        <v>5.099913394497274</v>
      </c>
      <c r="AA80">
        <f t="shared" si="60"/>
        <v>15.098295606957127</v>
      </c>
      <c r="AB80">
        <f t="shared" si="61"/>
        <v>0.19608176112931333</v>
      </c>
      <c r="AC80">
        <f t="shared" si="62"/>
        <v>11.7649056677588</v>
      </c>
      <c r="AD80">
        <f t="shared" si="63"/>
        <v>0</v>
      </c>
      <c r="AE80">
        <f t="shared" si="64"/>
        <v>0</v>
      </c>
      <c r="AF80">
        <f t="shared" si="65"/>
        <v>705.894340065528</v>
      </c>
      <c r="AG80">
        <f t="shared" si="66"/>
        <v>0</v>
      </c>
      <c r="AH80">
        <f t="shared" si="67"/>
        <v>0</v>
      </c>
      <c r="AI80">
        <f t="shared" si="68"/>
        <v>0.19608176112931333</v>
      </c>
      <c r="AJ80">
        <f t="shared" si="69"/>
        <v>0</v>
      </c>
      <c r="AK80">
        <f t="shared" si="70"/>
        <v>0</v>
      </c>
      <c r="AL80">
        <f t="shared" si="71"/>
        <v>0</v>
      </c>
      <c r="AM80">
        <f t="shared" si="72"/>
        <v>0</v>
      </c>
      <c r="AN80">
        <f t="shared" si="73"/>
        <v>0</v>
      </c>
      <c r="AO80">
        <f t="shared" si="74"/>
        <v>0</v>
      </c>
      <c r="AP80">
        <f t="shared" si="75"/>
        <v>0</v>
      </c>
    </row>
    <row r="81" spans="1:42" ht="15">
      <c r="A81">
        <f t="shared" si="44"/>
        <v>1970</v>
      </c>
      <c r="B81">
        <v>77</v>
      </c>
      <c r="C81">
        <f>C80</f>
        <v>60</v>
      </c>
      <c r="D81">
        <f>D80</f>
        <v>0</v>
      </c>
      <c r="E81">
        <f t="shared" si="45"/>
        <v>0</v>
      </c>
      <c r="F81">
        <f t="shared" si="49"/>
        <v>3600</v>
      </c>
      <c r="G81">
        <f t="shared" si="48"/>
        <v>0</v>
      </c>
      <c r="H81">
        <f t="shared" si="48"/>
        <v>0</v>
      </c>
      <c r="I81">
        <f t="shared" si="48"/>
        <v>1</v>
      </c>
      <c r="J81">
        <f t="shared" si="48"/>
        <v>0</v>
      </c>
      <c r="K81">
        <f t="shared" si="48"/>
        <v>0</v>
      </c>
      <c r="L81">
        <f t="shared" si="48"/>
        <v>0</v>
      </c>
      <c r="M81">
        <f t="shared" si="48"/>
        <v>0</v>
      </c>
      <c r="N81">
        <f t="shared" si="48"/>
        <v>0</v>
      </c>
      <c r="O81">
        <f t="shared" si="48"/>
        <v>0</v>
      </c>
      <c r="P81">
        <f t="shared" si="48"/>
        <v>0</v>
      </c>
      <c r="Q81">
        <f t="shared" si="50"/>
        <v>-2.485292686757751</v>
      </c>
      <c r="R81">
        <f t="shared" si="51"/>
        <v>92.65647498891306</v>
      </c>
      <c r="S81">
        <f t="shared" si="52"/>
        <v>-15.656474988913061</v>
      </c>
      <c r="T81">
        <f t="shared" si="53"/>
        <v>15.656474988913061</v>
      </c>
      <c r="U81">
        <f t="shared" si="54"/>
        <v>2.75088456873122</v>
      </c>
      <c r="V81">
        <f t="shared" si="55"/>
        <v>60</v>
      </c>
      <c r="W81">
        <f t="shared" si="56"/>
        <v>0</v>
      </c>
      <c r="X81">
        <f t="shared" si="57"/>
        <v>0</v>
      </c>
      <c r="Y81">
        <f t="shared" si="58"/>
        <v>1.6305929142333815</v>
      </c>
      <c r="Z81">
        <f t="shared" si="59"/>
        <v>5.099913394497274</v>
      </c>
      <c r="AA81">
        <f t="shared" si="60"/>
        <v>15.098295606957127</v>
      </c>
      <c r="AB81">
        <f t="shared" si="61"/>
        <v>0.19608176112931333</v>
      </c>
      <c r="AC81">
        <f t="shared" si="62"/>
        <v>11.7649056677588</v>
      </c>
      <c r="AD81">
        <f t="shared" si="63"/>
        <v>0</v>
      </c>
      <c r="AE81">
        <f t="shared" si="64"/>
        <v>0</v>
      </c>
      <c r="AF81">
        <f t="shared" si="65"/>
        <v>705.894340065528</v>
      </c>
      <c r="AG81">
        <f t="shared" si="66"/>
        <v>0</v>
      </c>
      <c r="AH81">
        <f t="shared" si="67"/>
        <v>0</v>
      </c>
      <c r="AI81">
        <f t="shared" si="68"/>
        <v>0.19608176112931333</v>
      </c>
      <c r="AJ81">
        <f t="shared" si="69"/>
        <v>0</v>
      </c>
      <c r="AK81">
        <f t="shared" si="70"/>
        <v>0</v>
      </c>
      <c r="AL81">
        <f t="shared" si="71"/>
        <v>0</v>
      </c>
      <c r="AM81">
        <f t="shared" si="72"/>
        <v>0</v>
      </c>
      <c r="AN81">
        <f t="shared" si="73"/>
        <v>0</v>
      </c>
      <c r="AO81">
        <f t="shared" si="74"/>
        <v>0</v>
      </c>
      <c r="AP81">
        <f t="shared" si="75"/>
        <v>0</v>
      </c>
    </row>
    <row r="82" spans="1:42" ht="15">
      <c r="A82">
        <f t="shared" si="44"/>
        <v>1970</v>
      </c>
      <c r="B82">
        <v>115</v>
      </c>
      <c r="C82">
        <v>120</v>
      </c>
      <c r="D82">
        <f aca="true" t="shared" si="76" ref="D82:D87">D81</f>
        <v>0</v>
      </c>
      <c r="E82">
        <f t="shared" si="45"/>
        <v>0</v>
      </c>
      <c r="F82">
        <f t="shared" si="49"/>
        <v>14400</v>
      </c>
      <c r="G82">
        <f t="shared" si="48"/>
        <v>0</v>
      </c>
      <c r="H82">
        <f t="shared" si="48"/>
        <v>0</v>
      </c>
      <c r="I82">
        <f t="shared" si="48"/>
        <v>1</v>
      </c>
      <c r="J82">
        <f t="shared" si="48"/>
        <v>0</v>
      </c>
      <c r="K82">
        <f t="shared" si="48"/>
        <v>0</v>
      </c>
      <c r="L82">
        <f t="shared" si="48"/>
        <v>0</v>
      </c>
      <c r="M82">
        <f t="shared" si="48"/>
        <v>0</v>
      </c>
      <c r="N82">
        <f t="shared" si="48"/>
        <v>0</v>
      </c>
      <c r="O82">
        <f t="shared" si="48"/>
        <v>0</v>
      </c>
      <c r="P82">
        <f t="shared" si="48"/>
        <v>0</v>
      </c>
      <c r="Q82">
        <f t="shared" si="50"/>
        <v>-2.485292686757751</v>
      </c>
      <c r="R82">
        <f t="shared" si="51"/>
        <v>126.61961231208669</v>
      </c>
      <c r="S82">
        <f t="shared" si="52"/>
        <v>-11.619612312086687</v>
      </c>
      <c r="T82">
        <f t="shared" si="53"/>
        <v>11.619612312086687</v>
      </c>
      <c r="U82">
        <f t="shared" si="54"/>
        <v>2.452694387019218</v>
      </c>
      <c r="V82">
        <f t="shared" si="55"/>
        <v>120</v>
      </c>
      <c r="W82">
        <f t="shared" si="56"/>
        <v>0</v>
      </c>
      <c r="X82">
        <f t="shared" si="57"/>
        <v>0</v>
      </c>
      <c r="Y82">
        <f t="shared" si="58"/>
        <v>1.6032391466783031</v>
      </c>
      <c r="Z82">
        <f t="shared" si="59"/>
        <v>4.962416213734961</v>
      </c>
      <c r="AA82">
        <f t="shared" si="60"/>
        <v>23.174194796821627</v>
      </c>
      <c r="AB82">
        <f t="shared" si="61"/>
        <v>0.20151473736366632</v>
      </c>
      <c r="AC82">
        <f t="shared" si="62"/>
        <v>24.181768483639956</v>
      </c>
      <c r="AD82">
        <f t="shared" si="63"/>
        <v>0</v>
      </c>
      <c r="AE82">
        <f t="shared" si="64"/>
        <v>0</v>
      </c>
      <c r="AF82">
        <f t="shared" si="65"/>
        <v>2901.812218036795</v>
      </c>
      <c r="AG82">
        <f t="shared" si="66"/>
        <v>0</v>
      </c>
      <c r="AH82">
        <f t="shared" si="67"/>
        <v>0</v>
      </c>
      <c r="AI82">
        <f t="shared" si="68"/>
        <v>0.20151473736366632</v>
      </c>
      <c r="AJ82">
        <f t="shared" si="69"/>
        <v>0</v>
      </c>
      <c r="AK82">
        <f t="shared" si="70"/>
        <v>0</v>
      </c>
      <c r="AL82">
        <f t="shared" si="71"/>
        <v>0</v>
      </c>
      <c r="AM82">
        <f t="shared" si="72"/>
        <v>0</v>
      </c>
      <c r="AN82">
        <f t="shared" si="73"/>
        <v>0</v>
      </c>
      <c r="AO82">
        <f t="shared" si="74"/>
        <v>0</v>
      </c>
      <c r="AP82">
        <f t="shared" si="75"/>
        <v>0</v>
      </c>
    </row>
    <row r="83" spans="1:42" ht="15">
      <c r="A83">
        <f t="shared" si="44"/>
        <v>1970</v>
      </c>
      <c r="B83">
        <v>114</v>
      </c>
      <c r="C83">
        <f>C82</f>
        <v>120</v>
      </c>
      <c r="D83">
        <f t="shared" si="76"/>
        <v>0</v>
      </c>
      <c r="E83">
        <f t="shared" si="45"/>
        <v>0</v>
      </c>
      <c r="F83">
        <f t="shared" si="49"/>
        <v>14400</v>
      </c>
      <c r="G83">
        <f aca="true" t="shared" si="77" ref="G83:P92">IF($A83=G$12,1,0)</f>
        <v>0</v>
      </c>
      <c r="H83">
        <f t="shared" si="77"/>
        <v>0</v>
      </c>
      <c r="I83">
        <f t="shared" si="77"/>
        <v>1</v>
      </c>
      <c r="J83">
        <f t="shared" si="77"/>
        <v>0</v>
      </c>
      <c r="K83">
        <f t="shared" si="77"/>
        <v>0</v>
      </c>
      <c r="L83">
        <f t="shared" si="77"/>
        <v>0</v>
      </c>
      <c r="M83">
        <f t="shared" si="77"/>
        <v>0</v>
      </c>
      <c r="N83">
        <f t="shared" si="77"/>
        <v>0</v>
      </c>
      <c r="O83">
        <f t="shared" si="77"/>
        <v>0</v>
      </c>
      <c r="P83">
        <f t="shared" si="77"/>
        <v>0</v>
      </c>
      <c r="Q83">
        <f t="shared" si="50"/>
        <v>-2.485292686757751</v>
      </c>
      <c r="R83">
        <f t="shared" si="51"/>
        <v>126.61961231208669</v>
      </c>
      <c r="S83">
        <f t="shared" si="52"/>
        <v>-12.619612312086687</v>
      </c>
      <c r="T83">
        <f t="shared" si="53"/>
        <v>12.619612312086687</v>
      </c>
      <c r="U83">
        <f t="shared" si="54"/>
        <v>2.535252136521281</v>
      </c>
      <c r="V83">
        <f t="shared" si="55"/>
        <v>120</v>
      </c>
      <c r="W83">
        <f t="shared" si="56"/>
        <v>0</v>
      </c>
      <c r="X83">
        <f t="shared" si="57"/>
        <v>0</v>
      </c>
      <c r="Y83">
        <f t="shared" si="58"/>
        <v>1.6032391466783031</v>
      </c>
      <c r="Z83">
        <f t="shared" si="59"/>
        <v>4.962416213734961</v>
      </c>
      <c r="AA83">
        <f t="shared" si="60"/>
        <v>22.97268005945796</v>
      </c>
      <c r="AB83">
        <f t="shared" si="61"/>
        <v>0.20151473736366632</v>
      </c>
      <c r="AC83">
        <f t="shared" si="62"/>
        <v>24.181768483639956</v>
      </c>
      <c r="AD83">
        <f t="shared" si="63"/>
        <v>0</v>
      </c>
      <c r="AE83">
        <f t="shared" si="64"/>
        <v>0</v>
      </c>
      <c r="AF83">
        <f t="shared" si="65"/>
        <v>2901.812218036795</v>
      </c>
      <c r="AG83">
        <f t="shared" si="66"/>
        <v>0</v>
      </c>
      <c r="AH83">
        <f t="shared" si="67"/>
        <v>0</v>
      </c>
      <c r="AI83">
        <f t="shared" si="68"/>
        <v>0.20151473736366632</v>
      </c>
      <c r="AJ83">
        <f t="shared" si="69"/>
        <v>0</v>
      </c>
      <c r="AK83">
        <f t="shared" si="70"/>
        <v>0</v>
      </c>
      <c r="AL83">
        <f t="shared" si="71"/>
        <v>0</v>
      </c>
      <c r="AM83">
        <f t="shared" si="72"/>
        <v>0</v>
      </c>
      <c r="AN83">
        <f t="shared" si="73"/>
        <v>0</v>
      </c>
      <c r="AO83">
        <f t="shared" si="74"/>
        <v>0</v>
      </c>
      <c r="AP83">
        <f t="shared" si="75"/>
        <v>0</v>
      </c>
    </row>
    <row r="84" spans="1:42" ht="15">
      <c r="A84">
        <f t="shared" si="44"/>
        <v>1970</v>
      </c>
      <c r="B84">
        <v>124</v>
      </c>
      <c r="C84">
        <f>C83</f>
        <v>120</v>
      </c>
      <c r="D84">
        <f t="shared" si="76"/>
        <v>0</v>
      </c>
      <c r="E84">
        <f t="shared" si="45"/>
        <v>0</v>
      </c>
      <c r="F84">
        <f t="shared" si="49"/>
        <v>14400</v>
      </c>
      <c r="G84">
        <f t="shared" si="77"/>
        <v>0</v>
      </c>
      <c r="H84">
        <f t="shared" si="77"/>
        <v>0</v>
      </c>
      <c r="I84">
        <f t="shared" si="77"/>
        <v>1</v>
      </c>
      <c r="J84">
        <f t="shared" si="77"/>
        <v>0</v>
      </c>
      <c r="K84">
        <f t="shared" si="77"/>
        <v>0</v>
      </c>
      <c r="L84">
        <f t="shared" si="77"/>
        <v>0</v>
      </c>
      <c r="M84">
        <f t="shared" si="77"/>
        <v>0</v>
      </c>
      <c r="N84">
        <f t="shared" si="77"/>
        <v>0</v>
      </c>
      <c r="O84">
        <f t="shared" si="77"/>
        <v>0</v>
      </c>
      <c r="P84">
        <f t="shared" si="77"/>
        <v>0</v>
      </c>
      <c r="Q84">
        <f t="shared" si="50"/>
        <v>-2.485292686757751</v>
      </c>
      <c r="R84">
        <f t="shared" si="51"/>
        <v>126.61961231208669</v>
      </c>
      <c r="S84">
        <f t="shared" si="52"/>
        <v>-2.619612312086687</v>
      </c>
      <c r="T84">
        <f t="shared" si="53"/>
        <v>2.619612312086687</v>
      </c>
      <c r="U84">
        <f t="shared" si="54"/>
        <v>0.9630263343379998</v>
      </c>
      <c r="V84">
        <f t="shared" si="55"/>
        <v>120</v>
      </c>
      <c r="W84">
        <f t="shared" si="56"/>
        <v>0</v>
      </c>
      <c r="X84">
        <f t="shared" si="57"/>
        <v>0</v>
      </c>
      <c r="Y84">
        <f t="shared" si="58"/>
        <v>1.6032391466783031</v>
      </c>
      <c r="Z84">
        <f t="shared" si="59"/>
        <v>4.962416213734961</v>
      </c>
      <c r="AA84">
        <f t="shared" si="60"/>
        <v>24.987827433094623</v>
      </c>
      <c r="AB84">
        <f t="shared" si="61"/>
        <v>0.20151473736366632</v>
      </c>
      <c r="AC84">
        <f t="shared" si="62"/>
        <v>24.181768483639956</v>
      </c>
      <c r="AD84">
        <f t="shared" si="63"/>
        <v>0</v>
      </c>
      <c r="AE84">
        <f t="shared" si="64"/>
        <v>0</v>
      </c>
      <c r="AF84">
        <f t="shared" si="65"/>
        <v>2901.812218036795</v>
      </c>
      <c r="AG84">
        <f t="shared" si="66"/>
        <v>0</v>
      </c>
      <c r="AH84">
        <f t="shared" si="67"/>
        <v>0</v>
      </c>
      <c r="AI84">
        <f t="shared" si="68"/>
        <v>0.20151473736366632</v>
      </c>
      <c r="AJ84">
        <f t="shared" si="69"/>
        <v>0</v>
      </c>
      <c r="AK84">
        <f t="shared" si="70"/>
        <v>0</v>
      </c>
      <c r="AL84">
        <f t="shared" si="71"/>
        <v>0</v>
      </c>
      <c r="AM84">
        <f t="shared" si="72"/>
        <v>0</v>
      </c>
      <c r="AN84">
        <f t="shared" si="73"/>
        <v>0</v>
      </c>
      <c r="AO84">
        <f t="shared" si="74"/>
        <v>0</v>
      </c>
      <c r="AP84">
        <f t="shared" si="75"/>
        <v>0</v>
      </c>
    </row>
    <row r="85" spans="1:42" ht="15">
      <c r="A85">
        <f t="shared" si="44"/>
        <v>1970</v>
      </c>
      <c r="B85">
        <v>143</v>
      </c>
      <c r="C85">
        <v>180</v>
      </c>
      <c r="D85">
        <f t="shared" si="76"/>
        <v>0</v>
      </c>
      <c r="E85">
        <f t="shared" si="45"/>
        <v>0</v>
      </c>
      <c r="F85">
        <f t="shared" si="49"/>
        <v>32400</v>
      </c>
      <c r="G85">
        <f t="shared" si="77"/>
        <v>0</v>
      </c>
      <c r="H85">
        <f t="shared" si="77"/>
        <v>0</v>
      </c>
      <c r="I85">
        <f t="shared" si="77"/>
        <v>1</v>
      </c>
      <c r="J85">
        <f t="shared" si="77"/>
        <v>0</v>
      </c>
      <c r="K85">
        <f t="shared" si="77"/>
        <v>0</v>
      </c>
      <c r="L85">
        <f t="shared" si="77"/>
        <v>0</v>
      </c>
      <c r="M85">
        <f t="shared" si="77"/>
        <v>0</v>
      </c>
      <c r="N85">
        <f t="shared" si="77"/>
        <v>0</v>
      </c>
      <c r="O85">
        <f t="shared" si="77"/>
        <v>0</v>
      </c>
      <c r="P85">
        <f t="shared" si="77"/>
        <v>0</v>
      </c>
      <c r="Q85">
        <f t="shared" si="50"/>
        <v>-2.485292686757751</v>
      </c>
      <c r="R85">
        <f t="shared" si="51"/>
        <v>142.52743234397937</v>
      </c>
      <c r="S85">
        <f t="shared" si="52"/>
        <v>0.47256765602062956</v>
      </c>
      <c r="T85">
        <f t="shared" si="53"/>
        <v>0.47256765602062956</v>
      </c>
      <c r="U85">
        <f t="shared" si="54"/>
        <v>-0.7495743549534213</v>
      </c>
      <c r="V85">
        <f t="shared" si="55"/>
        <v>180</v>
      </c>
      <c r="W85">
        <f t="shared" si="56"/>
        <v>0</v>
      </c>
      <c r="X85">
        <f t="shared" si="57"/>
        <v>0</v>
      </c>
      <c r="Y85">
        <f t="shared" si="58"/>
        <v>1.5758853791232248</v>
      </c>
      <c r="Z85">
        <f t="shared" si="59"/>
        <v>4.828626051750256</v>
      </c>
      <c r="AA85">
        <f t="shared" si="60"/>
        <v>29.615049595353543</v>
      </c>
      <c r="AB85">
        <f t="shared" si="61"/>
        <v>0.20709824891855624</v>
      </c>
      <c r="AC85">
        <f t="shared" si="62"/>
        <v>37.27768480534012</v>
      </c>
      <c r="AD85">
        <f t="shared" si="63"/>
        <v>0</v>
      </c>
      <c r="AE85">
        <f t="shared" si="64"/>
        <v>0</v>
      </c>
      <c r="AF85">
        <f t="shared" si="65"/>
        <v>6709.983264961222</v>
      </c>
      <c r="AG85">
        <f t="shared" si="66"/>
        <v>0</v>
      </c>
      <c r="AH85">
        <f t="shared" si="67"/>
        <v>0</v>
      </c>
      <c r="AI85">
        <f t="shared" si="68"/>
        <v>0.20709824891855624</v>
      </c>
      <c r="AJ85">
        <f t="shared" si="69"/>
        <v>0</v>
      </c>
      <c r="AK85">
        <f t="shared" si="70"/>
        <v>0</v>
      </c>
      <c r="AL85">
        <f t="shared" si="71"/>
        <v>0</v>
      </c>
      <c r="AM85">
        <f t="shared" si="72"/>
        <v>0</v>
      </c>
      <c r="AN85">
        <f t="shared" si="73"/>
        <v>0</v>
      </c>
      <c r="AO85">
        <f t="shared" si="74"/>
        <v>0</v>
      </c>
      <c r="AP85">
        <f t="shared" si="75"/>
        <v>0</v>
      </c>
    </row>
    <row r="86" spans="1:42" ht="15">
      <c r="A86">
        <f t="shared" si="44"/>
        <v>1970</v>
      </c>
      <c r="B86">
        <v>147</v>
      </c>
      <c r="C86">
        <f>C85</f>
        <v>180</v>
      </c>
      <c r="D86">
        <f t="shared" si="76"/>
        <v>0</v>
      </c>
      <c r="E86">
        <f t="shared" si="45"/>
        <v>0</v>
      </c>
      <c r="F86">
        <f t="shared" si="49"/>
        <v>32400</v>
      </c>
      <c r="G86">
        <f t="shared" si="77"/>
        <v>0</v>
      </c>
      <c r="H86">
        <f t="shared" si="77"/>
        <v>0</v>
      </c>
      <c r="I86">
        <f t="shared" si="77"/>
        <v>1</v>
      </c>
      <c r="J86">
        <f t="shared" si="77"/>
        <v>0</v>
      </c>
      <c r="K86">
        <f t="shared" si="77"/>
        <v>0</v>
      </c>
      <c r="L86">
        <f t="shared" si="77"/>
        <v>0</v>
      </c>
      <c r="M86">
        <f t="shared" si="77"/>
        <v>0</v>
      </c>
      <c r="N86">
        <f t="shared" si="77"/>
        <v>0</v>
      </c>
      <c r="O86">
        <f t="shared" si="77"/>
        <v>0</v>
      </c>
      <c r="P86">
        <f t="shared" si="77"/>
        <v>0</v>
      </c>
      <c r="Q86">
        <f t="shared" si="50"/>
        <v>-2.485292686757751</v>
      </c>
      <c r="R86">
        <f t="shared" si="51"/>
        <v>142.52743234397937</v>
      </c>
      <c r="S86">
        <f t="shared" si="52"/>
        <v>4.47256765602063</v>
      </c>
      <c r="T86">
        <f t="shared" si="53"/>
        <v>4.47256765602063</v>
      </c>
      <c r="U86">
        <f t="shared" si="54"/>
        <v>1.4979626634010534</v>
      </c>
      <c r="V86">
        <f t="shared" si="55"/>
        <v>180</v>
      </c>
      <c r="W86">
        <f t="shared" si="56"/>
        <v>0</v>
      </c>
      <c r="X86">
        <f t="shared" si="57"/>
        <v>0</v>
      </c>
      <c r="Y86">
        <f t="shared" si="58"/>
        <v>1.5758853791232248</v>
      </c>
      <c r="Z86">
        <f t="shared" si="59"/>
        <v>4.828626051750256</v>
      </c>
      <c r="AA86">
        <f t="shared" si="60"/>
        <v>30.443442591027768</v>
      </c>
      <c r="AB86">
        <f t="shared" si="61"/>
        <v>0.20709824891855624</v>
      </c>
      <c r="AC86">
        <f t="shared" si="62"/>
        <v>37.27768480534012</v>
      </c>
      <c r="AD86">
        <f t="shared" si="63"/>
        <v>0</v>
      </c>
      <c r="AE86">
        <f t="shared" si="64"/>
        <v>0</v>
      </c>
      <c r="AF86">
        <f t="shared" si="65"/>
        <v>6709.983264961222</v>
      </c>
      <c r="AG86">
        <f t="shared" si="66"/>
        <v>0</v>
      </c>
      <c r="AH86">
        <f t="shared" si="67"/>
        <v>0</v>
      </c>
      <c r="AI86">
        <f t="shared" si="68"/>
        <v>0.20709824891855624</v>
      </c>
      <c r="AJ86">
        <f t="shared" si="69"/>
        <v>0</v>
      </c>
      <c r="AK86">
        <f t="shared" si="70"/>
        <v>0</v>
      </c>
      <c r="AL86">
        <f t="shared" si="71"/>
        <v>0</v>
      </c>
      <c r="AM86">
        <f t="shared" si="72"/>
        <v>0</v>
      </c>
      <c r="AN86">
        <f t="shared" si="73"/>
        <v>0</v>
      </c>
      <c r="AO86">
        <f t="shared" si="74"/>
        <v>0</v>
      </c>
      <c r="AP86">
        <f t="shared" si="75"/>
        <v>0</v>
      </c>
    </row>
    <row r="87" spans="1:42" ht="15">
      <c r="A87">
        <f t="shared" si="44"/>
        <v>1970</v>
      </c>
      <c r="B87">
        <v>152</v>
      </c>
      <c r="C87">
        <f>C86</f>
        <v>180</v>
      </c>
      <c r="D87">
        <f t="shared" si="76"/>
        <v>0</v>
      </c>
      <c r="E87">
        <f t="shared" si="45"/>
        <v>0</v>
      </c>
      <c r="F87">
        <f t="shared" si="49"/>
        <v>32400</v>
      </c>
      <c r="G87">
        <f t="shared" si="77"/>
        <v>0</v>
      </c>
      <c r="H87">
        <f t="shared" si="77"/>
        <v>0</v>
      </c>
      <c r="I87">
        <f t="shared" si="77"/>
        <v>1</v>
      </c>
      <c r="J87">
        <f t="shared" si="77"/>
        <v>0</v>
      </c>
      <c r="K87">
        <f t="shared" si="77"/>
        <v>0</v>
      </c>
      <c r="L87">
        <f t="shared" si="77"/>
        <v>0</v>
      </c>
      <c r="M87">
        <f t="shared" si="77"/>
        <v>0</v>
      </c>
      <c r="N87">
        <f t="shared" si="77"/>
        <v>0</v>
      </c>
      <c r="O87">
        <f t="shared" si="77"/>
        <v>0</v>
      </c>
      <c r="P87">
        <f t="shared" si="77"/>
        <v>0</v>
      </c>
      <c r="Q87">
        <f t="shared" si="50"/>
        <v>-2.485292686757751</v>
      </c>
      <c r="R87">
        <f t="shared" si="51"/>
        <v>142.52743234397937</v>
      </c>
      <c r="S87">
        <f t="shared" si="52"/>
        <v>9.47256765602063</v>
      </c>
      <c r="T87">
        <f t="shared" si="53"/>
        <v>9.47256765602063</v>
      </c>
      <c r="U87">
        <f t="shared" si="54"/>
        <v>2.2484000062467517</v>
      </c>
      <c r="V87">
        <f t="shared" si="55"/>
        <v>180</v>
      </c>
      <c r="W87">
        <f t="shared" si="56"/>
        <v>0</v>
      </c>
      <c r="X87">
        <f t="shared" si="57"/>
        <v>0</v>
      </c>
      <c r="Y87">
        <f t="shared" si="58"/>
        <v>1.5758853791232248</v>
      </c>
      <c r="Z87">
        <f t="shared" si="59"/>
        <v>4.828626051750256</v>
      </c>
      <c r="AA87">
        <f t="shared" si="60"/>
        <v>31.47893383562055</v>
      </c>
      <c r="AB87">
        <f t="shared" si="61"/>
        <v>0.20709824891855624</v>
      </c>
      <c r="AC87">
        <f t="shared" si="62"/>
        <v>37.27768480534012</v>
      </c>
      <c r="AD87">
        <f t="shared" si="63"/>
        <v>0</v>
      </c>
      <c r="AE87">
        <f t="shared" si="64"/>
        <v>0</v>
      </c>
      <c r="AF87">
        <f t="shared" si="65"/>
        <v>6709.983264961222</v>
      </c>
      <c r="AG87">
        <f t="shared" si="66"/>
        <v>0</v>
      </c>
      <c r="AH87">
        <f t="shared" si="67"/>
        <v>0</v>
      </c>
      <c r="AI87">
        <f t="shared" si="68"/>
        <v>0.20709824891855624</v>
      </c>
      <c r="AJ87">
        <f t="shared" si="69"/>
        <v>0</v>
      </c>
      <c r="AK87">
        <f t="shared" si="70"/>
        <v>0</v>
      </c>
      <c r="AL87">
        <f t="shared" si="71"/>
        <v>0</v>
      </c>
      <c r="AM87">
        <f t="shared" si="72"/>
        <v>0</v>
      </c>
      <c r="AN87">
        <f t="shared" si="73"/>
        <v>0</v>
      </c>
      <c r="AO87">
        <f t="shared" si="74"/>
        <v>0</v>
      </c>
      <c r="AP87">
        <f t="shared" si="75"/>
        <v>0</v>
      </c>
    </row>
    <row r="88" spans="1:42" ht="15">
      <c r="A88">
        <v>1971</v>
      </c>
      <c r="B88">
        <v>15</v>
      </c>
      <c r="C88">
        <v>0</v>
      </c>
      <c r="D88">
        <v>1</v>
      </c>
      <c r="E88">
        <f t="shared" si="45"/>
        <v>0</v>
      </c>
      <c r="F88">
        <f t="shared" si="49"/>
        <v>0</v>
      </c>
      <c r="G88">
        <f t="shared" si="77"/>
        <v>0</v>
      </c>
      <c r="H88">
        <f t="shared" si="77"/>
        <v>0</v>
      </c>
      <c r="I88">
        <f t="shared" si="77"/>
        <v>0</v>
      </c>
      <c r="J88">
        <f t="shared" si="77"/>
        <v>1</v>
      </c>
      <c r="K88">
        <f t="shared" si="77"/>
        <v>0</v>
      </c>
      <c r="L88">
        <f t="shared" si="77"/>
        <v>0</v>
      </c>
      <c r="M88">
        <f t="shared" si="77"/>
        <v>0</v>
      </c>
      <c r="N88">
        <f t="shared" si="77"/>
        <v>0</v>
      </c>
      <c r="O88">
        <f t="shared" si="77"/>
        <v>0</v>
      </c>
      <c r="P88">
        <f t="shared" si="77"/>
        <v>0</v>
      </c>
      <c r="Q88">
        <f t="shared" si="50"/>
        <v>20.811003609538545</v>
      </c>
      <c r="R88">
        <f t="shared" si="51"/>
        <v>52.29190328762985</v>
      </c>
      <c r="S88">
        <f t="shared" si="52"/>
        <v>-37.29190328762985</v>
      </c>
      <c r="T88">
        <f t="shared" si="53"/>
        <v>37.29190328762985</v>
      </c>
      <c r="U88">
        <f t="shared" si="54"/>
        <v>3.618776233049926</v>
      </c>
      <c r="V88">
        <f t="shared" si="55"/>
        <v>0</v>
      </c>
      <c r="W88">
        <f t="shared" si="56"/>
        <v>1</v>
      </c>
      <c r="X88">
        <f t="shared" si="57"/>
        <v>0</v>
      </c>
      <c r="Y88">
        <f t="shared" si="58"/>
        <v>2.1156175293489037</v>
      </c>
      <c r="Z88">
        <f t="shared" si="59"/>
        <v>8.279982494977123</v>
      </c>
      <c r="AA88">
        <f t="shared" si="60"/>
        <v>1.811598032858093</v>
      </c>
      <c r="AB88">
        <f t="shared" si="61"/>
        <v>0.12077320219053952</v>
      </c>
      <c r="AC88">
        <f t="shared" si="62"/>
        <v>0</v>
      </c>
      <c r="AD88">
        <f t="shared" si="63"/>
        <v>0.12077320219053952</v>
      </c>
      <c r="AE88">
        <f t="shared" si="64"/>
        <v>0</v>
      </c>
      <c r="AF88">
        <f t="shared" si="65"/>
        <v>0</v>
      </c>
      <c r="AG88">
        <f t="shared" si="66"/>
        <v>0</v>
      </c>
      <c r="AH88">
        <f t="shared" si="67"/>
        <v>0</v>
      </c>
      <c r="AI88">
        <f t="shared" si="68"/>
        <v>0</v>
      </c>
      <c r="AJ88">
        <f t="shared" si="69"/>
        <v>0.12077320219053952</v>
      </c>
      <c r="AK88">
        <f t="shared" si="70"/>
        <v>0</v>
      </c>
      <c r="AL88">
        <f t="shared" si="71"/>
        <v>0</v>
      </c>
      <c r="AM88">
        <f t="shared" si="72"/>
        <v>0</v>
      </c>
      <c r="AN88">
        <f t="shared" si="73"/>
        <v>0</v>
      </c>
      <c r="AO88">
        <f t="shared" si="74"/>
        <v>0</v>
      </c>
      <c r="AP88">
        <f t="shared" si="75"/>
        <v>0</v>
      </c>
    </row>
    <row r="89" spans="1:42" ht="15">
      <c r="A89">
        <f aca="true" t="shared" si="78" ref="A89:A114">A88</f>
        <v>1971</v>
      </c>
      <c r="B89">
        <v>18</v>
      </c>
      <c r="C89">
        <f>C88</f>
        <v>0</v>
      </c>
      <c r="D89">
        <f>D88</f>
        <v>1</v>
      </c>
      <c r="E89">
        <f t="shared" si="45"/>
        <v>0</v>
      </c>
      <c r="F89">
        <f t="shared" si="49"/>
        <v>0</v>
      </c>
      <c r="G89">
        <f t="shared" si="77"/>
        <v>0</v>
      </c>
      <c r="H89">
        <f t="shared" si="77"/>
        <v>0</v>
      </c>
      <c r="I89">
        <f t="shared" si="77"/>
        <v>0</v>
      </c>
      <c r="J89">
        <f t="shared" si="77"/>
        <v>1</v>
      </c>
      <c r="K89">
        <f t="shared" si="77"/>
        <v>0</v>
      </c>
      <c r="L89">
        <f t="shared" si="77"/>
        <v>0</v>
      </c>
      <c r="M89">
        <f t="shared" si="77"/>
        <v>0</v>
      </c>
      <c r="N89">
        <f t="shared" si="77"/>
        <v>0</v>
      </c>
      <c r="O89">
        <f t="shared" si="77"/>
        <v>0</v>
      </c>
      <c r="P89">
        <f t="shared" si="77"/>
        <v>0</v>
      </c>
      <c r="Q89">
        <f t="shared" si="50"/>
        <v>20.811003609538545</v>
      </c>
      <c r="R89">
        <f t="shared" si="51"/>
        <v>52.29190328762985</v>
      </c>
      <c r="S89">
        <f t="shared" si="52"/>
        <v>-34.29190328762985</v>
      </c>
      <c r="T89">
        <f t="shared" si="53"/>
        <v>34.29190328762985</v>
      </c>
      <c r="U89">
        <f t="shared" si="54"/>
        <v>3.5349092705521175</v>
      </c>
      <c r="V89">
        <f t="shared" si="55"/>
        <v>0</v>
      </c>
      <c r="W89">
        <f t="shared" si="56"/>
        <v>1</v>
      </c>
      <c r="X89">
        <f t="shared" si="57"/>
        <v>0</v>
      </c>
      <c r="Y89">
        <f t="shared" si="58"/>
        <v>2.1156175293489037</v>
      </c>
      <c r="Z89">
        <f t="shared" si="59"/>
        <v>8.279982494977123</v>
      </c>
      <c r="AA89">
        <f t="shared" si="60"/>
        <v>2.1739176394297117</v>
      </c>
      <c r="AB89">
        <f t="shared" si="61"/>
        <v>0.12077320219053952</v>
      </c>
      <c r="AC89">
        <f t="shared" si="62"/>
        <v>0</v>
      </c>
      <c r="AD89">
        <f t="shared" si="63"/>
        <v>0.12077320219053952</v>
      </c>
      <c r="AE89">
        <f t="shared" si="64"/>
        <v>0</v>
      </c>
      <c r="AF89">
        <f t="shared" si="65"/>
        <v>0</v>
      </c>
      <c r="AG89">
        <f t="shared" si="66"/>
        <v>0</v>
      </c>
      <c r="AH89">
        <f t="shared" si="67"/>
        <v>0</v>
      </c>
      <c r="AI89">
        <f t="shared" si="68"/>
        <v>0</v>
      </c>
      <c r="AJ89">
        <f t="shared" si="69"/>
        <v>0.12077320219053952</v>
      </c>
      <c r="AK89">
        <f t="shared" si="70"/>
        <v>0</v>
      </c>
      <c r="AL89">
        <f t="shared" si="71"/>
        <v>0</v>
      </c>
      <c r="AM89">
        <f t="shared" si="72"/>
        <v>0</v>
      </c>
      <c r="AN89">
        <f t="shared" si="73"/>
        <v>0</v>
      </c>
      <c r="AO89">
        <f t="shared" si="74"/>
        <v>0</v>
      </c>
      <c r="AP89">
        <f t="shared" si="75"/>
        <v>0</v>
      </c>
    </row>
    <row r="90" spans="1:42" ht="15">
      <c r="A90">
        <f t="shared" si="78"/>
        <v>1971</v>
      </c>
      <c r="B90">
        <v>15</v>
      </c>
      <c r="C90">
        <f>C89</f>
        <v>0</v>
      </c>
      <c r="D90">
        <f>D89</f>
        <v>1</v>
      </c>
      <c r="E90">
        <f t="shared" si="45"/>
        <v>0</v>
      </c>
      <c r="F90">
        <f t="shared" si="49"/>
        <v>0</v>
      </c>
      <c r="G90">
        <f t="shared" si="77"/>
        <v>0</v>
      </c>
      <c r="H90">
        <f t="shared" si="77"/>
        <v>0</v>
      </c>
      <c r="I90">
        <f t="shared" si="77"/>
        <v>0</v>
      </c>
      <c r="J90">
        <f t="shared" si="77"/>
        <v>1</v>
      </c>
      <c r="K90">
        <f t="shared" si="77"/>
        <v>0</v>
      </c>
      <c r="L90">
        <f t="shared" si="77"/>
        <v>0</v>
      </c>
      <c r="M90">
        <f t="shared" si="77"/>
        <v>0</v>
      </c>
      <c r="N90">
        <f t="shared" si="77"/>
        <v>0</v>
      </c>
      <c r="O90">
        <f t="shared" si="77"/>
        <v>0</v>
      </c>
      <c r="P90">
        <f t="shared" si="77"/>
        <v>0</v>
      </c>
      <c r="Q90">
        <f t="shared" si="50"/>
        <v>20.811003609538545</v>
      </c>
      <c r="R90">
        <f t="shared" si="51"/>
        <v>52.29190328762985</v>
      </c>
      <c r="S90">
        <f t="shared" si="52"/>
        <v>-37.29190328762985</v>
      </c>
      <c r="T90">
        <f t="shared" si="53"/>
        <v>37.29190328762985</v>
      </c>
      <c r="U90">
        <f t="shared" si="54"/>
        <v>3.618776233049926</v>
      </c>
      <c r="V90">
        <f t="shared" si="55"/>
        <v>0</v>
      </c>
      <c r="W90">
        <f t="shared" si="56"/>
        <v>1</v>
      </c>
      <c r="X90">
        <f t="shared" si="57"/>
        <v>0</v>
      </c>
      <c r="Y90">
        <f t="shared" si="58"/>
        <v>2.1156175293489037</v>
      </c>
      <c r="Z90">
        <f t="shared" si="59"/>
        <v>8.279982494977123</v>
      </c>
      <c r="AA90">
        <f t="shared" si="60"/>
        <v>1.811598032858093</v>
      </c>
      <c r="AB90">
        <f t="shared" si="61"/>
        <v>0.12077320219053952</v>
      </c>
      <c r="AC90">
        <f t="shared" si="62"/>
        <v>0</v>
      </c>
      <c r="AD90">
        <f t="shared" si="63"/>
        <v>0.12077320219053952</v>
      </c>
      <c r="AE90">
        <f t="shared" si="64"/>
        <v>0</v>
      </c>
      <c r="AF90">
        <f t="shared" si="65"/>
        <v>0</v>
      </c>
      <c r="AG90">
        <f t="shared" si="66"/>
        <v>0</v>
      </c>
      <c r="AH90">
        <f t="shared" si="67"/>
        <v>0</v>
      </c>
      <c r="AI90">
        <f t="shared" si="68"/>
        <v>0</v>
      </c>
      <c r="AJ90">
        <f t="shared" si="69"/>
        <v>0.12077320219053952</v>
      </c>
      <c r="AK90">
        <f t="shared" si="70"/>
        <v>0</v>
      </c>
      <c r="AL90">
        <f t="shared" si="71"/>
        <v>0</v>
      </c>
      <c r="AM90">
        <f t="shared" si="72"/>
        <v>0</v>
      </c>
      <c r="AN90">
        <f t="shared" si="73"/>
        <v>0</v>
      </c>
      <c r="AO90">
        <f t="shared" si="74"/>
        <v>0</v>
      </c>
      <c r="AP90">
        <f t="shared" si="75"/>
        <v>0</v>
      </c>
    </row>
    <row r="91" spans="1:42" ht="15">
      <c r="A91">
        <f t="shared" si="78"/>
        <v>1971</v>
      </c>
      <c r="B91">
        <v>120</v>
      </c>
      <c r="C91">
        <v>60</v>
      </c>
      <c r="D91">
        <f aca="true" t="shared" si="79" ref="D91:D105">D90</f>
        <v>1</v>
      </c>
      <c r="E91">
        <f t="shared" si="45"/>
        <v>0</v>
      </c>
      <c r="F91">
        <f t="shared" si="49"/>
        <v>3600</v>
      </c>
      <c r="G91">
        <f t="shared" si="77"/>
        <v>0</v>
      </c>
      <c r="H91">
        <f t="shared" si="77"/>
        <v>0</v>
      </c>
      <c r="I91">
        <f t="shared" si="77"/>
        <v>0</v>
      </c>
      <c r="J91">
        <f t="shared" si="77"/>
        <v>1</v>
      </c>
      <c r="K91">
        <f t="shared" si="77"/>
        <v>0</v>
      </c>
      <c r="L91">
        <f t="shared" si="77"/>
        <v>0</v>
      </c>
      <c r="M91">
        <f t="shared" si="77"/>
        <v>0</v>
      </c>
      <c r="N91">
        <f t="shared" si="77"/>
        <v>0</v>
      </c>
      <c r="O91">
        <f t="shared" si="77"/>
        <v>0</v>
      </c>
      <c r="P91">
        <f t="shared" si="77"/>
        <v>0</v>
      </c>
      <c r="Q91">
        <f t="shared" si="50"/>
        <v>20.811003609538545</v>
      </c>
      <c r="R91">
        <f t="shared" si="51"/>
        <v>104.3103579020844</v>
      </c>
      <c r="S91">
        <f t="shared" si="52"/>
        <v>15.689642097915595</v>
      </c>
      <c r="T91">
        <f t="shared" si="53"/>
        <v>15.689642097915595</v>
      </c>
      <c r="U91">
        <f t="shared" si="54"/>
        <v>2.753000755644464</v>
      </c>
      <c r="V91">
        <f t="shared" si="55"/>
        <v>60</v>
      </c>
      <c r="W91">
        <f t="shared" si="56"/>
        <v>1</v>
      </c>
      <c r="X91">
        <f t="shared" si="57"/>
        <v>0</v>
      </c>
      <c r="Y91">
        <f t="shared" si="58"/>
        <v>2.0882637617938253</v>
      </c>
      <c r="Z91">
        <f t="shared" si="59"/>
        <v>8.056748459071912</v>
      </c>
      <c r="AA91">
        <f t="shared" si="60"/>
        <v>14.894346101233905</v>
      </c>
      <c r="AB91">
        <f t="shared" si="61"/>
        <v>0.12411955084361587</v>
      </c>
      <c r="AC91">
        <f t="shared" si="62"/>
        <v>7.447173050616953</v>
      </c>
      <c r="AD91">
        <f t="shared" si="63"/>
        <v>0.12411955084361587</v>
      </c>
      <c r="AE91">
        <f t="shared" si="64"/>
        <v>0</v>
      </c>
      <c r="AF91">
        <f t="shared" si="65"/>
        <v>446.83038303701716</v>
      </c>
      <c r="AG91">
        <f t="shared" si="66"/>
        <v>0</v>
      </c>
      <c r="AH91">
        <f t="shared" si="67"/>
        <v>0</v>
      </c>
      <c r="AI91">
        <f t="shared" si="68"/>
        <v>0</v>
      </c>
      <c r="AJ91">
        <f t="shared" si="69"/>
        <v>0.12411955084361587</v>
      </c>
      <c r="AK91">
        <f t="shared" si="70"/>
        <v>0</v>
      </c>
      <c r="AL91">
        <f t="shared" si="71"/>
        <v>0</v>
      </c>
      <c r="AM91">
        <f t="shared" si="72"/>
        <v>0</v>
      </c>
      <c r="AN91">
        <f t="shared" si="73"/>
        <v>0</v>
      </c>
      <c r="AO91">
        <f t="shared" si="74"/>
        <v>0</v>
      </c>
      <c r="AP91">
        <f t="shared" si="75"/>
        <v>0</v>
      </c>
    </row>
    <row r="92" spans="1:42" ht="15">
      <c r="A92">
        <f t="shared" si="78"/>
        <v>1971</v>
      </c>
      <c r="B92">
        <v>118</v>
      </c>
      <c r="C92">
        <f>C91</f>
        <v>60</v>
      </c>
      <c r="D92">
        <f t="shared" si="79"/>
        <v>1</v>
      </c>
      <c r="E92">
        <f t="shared" si="45"/>
        <v>0</v>
      </c>
      <c r="F92">
        <f t="shared" si="49"/>
        <v>3600</v>
      </c>
      <c r="G92">
        <f t="shared" si="77"/>
        <v>0</v>
      </c>
      <c r="H92">
        <f t="shared" si="77"/>
        <v>0</v>
      </c>
      <c r="I92">
        <f t="shared" si="77"/>
        <v>0</v>
      </c>
      <c r="J92">
        <f t="shared" si="77"/>
        <v>1</v>
      </c>
      <c r="K92">
        <f t="shared" si="77"/>
        <v>0</v>
      </c>
      <c r="L92">
        <f t="shared" si="77"/>
        <v>0</v>
      </c>
      <c r="M92">
        <f t="shared" si="77"/>
        <v>0</v>
      </c>
      <c r="N92">
        <f t="shared" si="77"/>
        <v>0</v>
      </c>
      <c r="O92">
        <f t="shared" si="77"/>
        <v>0</v>
      </c>
      <c r="P92">
        <f t="shared" si="77"/>
        <v>0</v>
      </c>
      <c r="Q92">
        <f t="shared" si="50"/>
        <v>20.811003609538545</v>
      </c>
      <c r="R92">
        <f t="shared" si="51"/>
        <v>104.3103579020844</v>
      </c>
      <c r="S92">
        <f t="shared" si="52"/>
        <v>13.689642097915595</v>
      </c>
      <c r="T92">
        <f t="shared" si="53"/>
        <v>13.689642097915595</v>
      </c>
      <c r="U92">
        <f t="shared" si="54"/>
        <v>2.6166394956361603</v>
      </c>
      <c r="V92">
        <f t="shared" si="55"/>
        <v>60</v>
      </c>
      <c r="W92">
        <f t="shared" si="56"/>
        <v>1</v>
      </c>
      <c r="X92">
        <f t="shared" si="57"/>
        <v>0</v>
      </c>
      <c r="Y92">
        <f t="shared" si="58"/>
        <v>2.0882637617938253</v>
      </c>
      <c r="Z92">
        <f t="shared" si="59"/>
        <v>8.056748459071912</v>
      </c>
      <c r="AA92">
        <f t="shared" si="60"/>
        <v>14.646106999546673</v>
      </c>
      <c r="AB92">
        <f t="shared" si="61"/>
        <v>0.12411955084361587</v>
      </c>
      <c r="AC92">
        <f t="shared" si="62"/>
        <v>7.447173050616953</v>
      </c>
      <c r="AD92">
        <f t="shared" si="63"/>
        <v>0.12411955084361587</v>
      </c>
      <c r="AE92">
        <f t="shared" si="64"/>
        <v>0</v>
      </c>
      <c r="AF92">
        <f t="shared" si="65"/>
        <v>446.83038303701716</v>
      </c>
      <c r="AG92">
        <f t="shared" si="66"/>
        <v>0</v>
      </c>
      <c r="AH92">
        <f t="shared" si="67"/>
        <v>0</v>
      </c>
      <c r="AI92">
        <f t="shared" si="68"/>
        <v>0</v>
      </c>
      <c r="AJ92">
        <f t="shared" si="69"/>
        <v>0.12411955084361587</v>
      </c>
      <c r="AK92">
        <f t="shared" si="70"/>
        <v>0</v>
      </c>
      <c r="AL92">
        <f t="shared" si="71"/>
        <v>0</v>
      </c>
      <c r="AM92">
        <f t="shared" si="72"/>
        <v>0</v>
      </c>
      <c r="AN92">
        <f t="shared" si="73"/>
        <v>0</v>
      </c>
      <c r="AO92">
        <f t="shared" si="74"/>
        <v>0</v>
      </c>
      <c r="AP92">
        <f t="shared" si="75"/>
        <v>0</v>
      </c>
    </row>
    <row r="93" spans="1:42" ht="15">
      <c r="A93">
        <f t="shared" si="78"/>
        <v>1971</v>
      </c>
      <c r="B93">
        <v>128</v>
      </c>
      <c r="C93">
        <f>C92</f>
        <v>60</v>
      </c>
      <c r="D93">
        <f t="shared" si="79"/>
        <v>1</v>
      </c>
      <c r="E93">
        <f t="shared" si="45"/>
        <v>0</v>
      </c>
      <c r="F93">
        <f t="shared" si="49"/>
        <v>3600</v>
      </c>
      <c r="G93">
        <f aca="true" t="shared" si="80" ref="G93:P102">IF($A93=G$12,1,0)</f>
        <v>0</v>
      </c>
      <c r="H93">
        <f t="shared" si="80"/>
        <v>0</v>
      </c>
      <c r="I93">
        <f t="shared" si="80"/>
        <v>0</v>
      </c>
      <c r="J93">
        <f t="shared" si="80"/>
        <v>1</v>
      </c>
      <c r="K93">
        <f t="shared" si="80"/>
        <v>0</v>
      </c>
      <c r="L93">
        <f t="shared" si="80"/>
        <v>0</v>
      </c>
      <c r="M93">
        <f t="shared" si="80"/>
        <v>0</v>
      </c>
      <c r="N93">
        <f t="shared" si="80"/>
        <v>0</v>
      </c>
      <c r="O93">
        <f t="shared" si="80"/>
        <v>0</v>
      </c>
      <c r="P93">
        <f t="shared" si="80"/>
        <v>0</v>
      </c>
      <c r="Q93">
        <f t="shared" si="50"/>
        <v>20.811003609538545</v>
      </c>
      <c r="R93">
        <f t="shared" si="51"/>
        <v>104.3103579020844</v>
      </c>
      <c r="S93">
        <f t="shared" si="52"/>
        <v>23.689642097915595</v>
      </c>
      <c r="T93">
        <f t="shared" si="53"/>
        <v>23.689642097915595</v>
      </c>
      <c r="U93">
        <f t="shared" si="54"/>
        <v>3.16503791032823</v>
      </c>
      <c r="V93">
        <f t="shared" si="55"/>
        <v>60</v>
      </c>
      <c r="W93">
        <f t="shared" si="56"/>
        <v>1</v>
      </c>
      <c r="X93">
        <f t="shared" si="57"/>
        <v>0</v>
      </c>
      <c r="Y93">
        <f t="shared" si="58"/>
        <v>2.0882637617938253</v>
      </c>
      <c r="Z93">
        <f t="shared" si="59"/>
        <v>8.056748459071912</v>
      </c>
      <c r="AA93">
        <f t="shared" si="60"/>
        <v>15.887302507982831</v>
      </c>
      <c r="AB93">
        <f t="shared" si="61"/>
        <v>0.12411955084361587</v>
      </c>
      <c r="AC93">
        <f t="shared" si="62"/>
        <v>7.447173050616953</v>
      </c>
      <c r="AD93">
        <f t="shared" si="63"/>
        <v>0.12411955084361587</v>
      </c>
      <c r="AE93">
        <f t="shared" si="64"/>
        <v>0</v>
      </c>
      <c r="AF93">
        <f t="shared" si="65"/>
        <v>446.83038303701716</v>
      </c>
      <c r="AG93">
        <f t="shared" si="66"/>
        <v>0</v>
      </c>
      <c r="AH93">
        <f t="shared" si="67"/>
        <v>0</v>
      </c>
      <c r="AI93">
        <f t="shared" si="68"/>
        <v>0</v>
      </c>
      <c r="AJ93">
        <f t="shared" si="69"/>
        <v>0.12411955084361587</v>
      </c>
      <c r="AK93">
        <f t="shared" si="70"/>
        <v>0</v>
      </c>
      <c r="AL93">
        <f t="shared" si="71"/>
        <v>0</v>
      </c>
      <c r="AM93">
        <f t="shared" si="72"/>
        <v>0</v>
      </c>
      <c r="AN93">
        <f t="shared" si="73"/>
        <v>0</v>
      </c>
      <c r="AO93">
        <f t="shared" si="74"/>
        <v>0</v>
      </c>
      <c r="AP93">
        <f t="shared" si="75"/>
        <v>0</v>
      </c>
    </row>
    <row r="94" spans="1:42" ht="15">
      <c r="A94">
        <f t="shared" si="78"/>
        <v>1971</v>
      </c>
      <c r="B94">
        <v>54</v>
      </c>
      <c r="C94">
        <f>C93</f>
        <v>60</v>
      </c>
      <c r="D94">
        <f t="shared" si="79"/>
        <v>1</v>
      </c>
      <c r="E94">
        <f aca="true" t="shared" si="81" ref="E94:E125">E73</f>
        <v>0</v>
      </c>
      <c r="F94">
        <f t="shared" si="49"/>
        <v>3600</v>
      </c>
      <c r="G94">
        <f t="shared" si="80"/>
        <v>0</v>
      </c>
      <c r="H94">
        <f t="shared" si="80"/>
        <v>0</v>
      </c>
      <c r="I94">
        <f t="shared" si="80"/>
        <v>0</v>
      </c>
      <c r="J94">
        <f t="shared" si="80"/>
        <v>1</v>
      </c>
      <c r="K94">
        <f t="shared" si="80"/>
        <v>0</v>
      </c>
      <c r="L94">
        <f t="shared" si="80"/>
        <v>0</v>
      </c>
      <c r="M94">
        <f t="shared" si="80"/>
        <v>0</v>
      </c>
      <c r="N94">
        <f t="shared" si="80"/>
        <v>0</v>
      </c>
      <c r="O94">
        <f t="shared" si="80"/>
        <v>0</v>
      </c>
      <c r="P94">
        <f t="shared" si="80"/>
        <v>0</v>
      </c>
      <c r="Q94">
        <f t="shared" si="50"/>
        <v>20.811003609538545</v>
      </c>
      <c r="R94">
        <f t="shared" si="51"/>
        <v>104.3103579020844</v>
      </c>
      <c r="S94">
        <f t="shared" si="52"/>
        <v>-50.310357902084405</v>
      </c>
      <c r="T94">
        <f t="shared" si="53"/>
        <v>50.310357902084405</v>
      </c>
      <c r="U94">
        <f t="shared" si="54"/>
        <v>3.9182109784132124</v>
      </c>
      <c r="V94">
        <f t="shared" si="55"/>
        <v>60</v>
      </c>
      <c r="W94">
        <f t="shared" si="56"/>
        <v>1</v>
      </c>
      <c r="X94">
        <f t="shared" si="57"/>
        <v>0</v>
      </c>
      <c r="Y94">
        <f t="shared" si="58"/>
        <v>2.0882637617938253</v>
      </c>
      <c r="Z94">
        <f t="shared" si="59"/>
        <v>8.056748459071912</v>
      </c>
      <c r="AA94">
        <f t="shared" si="60"/>
        <v>6.702455745555257</v>
      </c>
      <c r="AB94">
        <f t="shared" si="61"/>
        <v>0.12411955084361587</v>
      </c>
      <c r="AC94">
        <f t="shared" si="62"/>
        <v>7.447173050616953</v>
      </c>
      <c r="AD94">
        <f t="shared" si="63"/>
        <v>0.12411955084361587</v>
      </c>
      <c r="AE94">
        <f t="shared" si="64"/>
        <v>0</v>
      </c>
      <c r="AF94">
        <f t="shared" si="65"/>
        <v>446.83038303701716</v>
      </c>
      <c r="AG94">
        <f t="shared" si="66"/>
        <v>0</v>
      </c>
      <c r="AH94">
        <f t="shared" si="67"/>
        <v>0</v>
      </c>
      <c r="AI94">
        <f t="shared" si="68"/>
        <v>0</v>
      </c>
      <c r="AJ94">
        <f t="shared" si="69"/>
        <v>0.12411955084361587</v>
      </c>
      <c r="AK94">
        <f t="shared" si="70"/>
        <v>0</v>
      </c>
      <c r="AL94">
        <f t="shared" si="71"/>
        <v>0</v>
      </c>
      <c r="AM94">
        <f t="shared" si="72"/>
        <v>0</v>
      </c>
      <c r="AN94">
        <f t="shared" si="73"/>
        <v>0</v>
      </c>
      <c r="AO94">
        <f t="shared" si="74"/>
        <v>0</v>
      </c>
      <c r="AP94">
        <f t="shared" si="75"/>
        <v>0</v>
      </c>
    </row>
    <row r="95" spans="1:42" ht="15">
      <c r="A95">
        <f t="shared" si="78"/>
        <v>1971</v>
      </c>
      <c r="B95">
        <v>81</v>
      </c>
      <c r="C95">
        <f>C94</f>
        <v>60</v>
      </c>
      <c r="D95">
        <f t="shared" si="79"/>
        <v>1</v>
      </c>
      <c r="E95">
        <f t="shared" si="81"/>
        <v>0</v>
      </c>
      <c r="F95">
        <f t="shared" si="49"/>
        <v>3600</v>
      </c>
      <c r="G95">
        <f t="shared" si="80"/>
        <v>0</v>
      </c>
      <c r="H95">
        <f t="shared" si="80"/>
        <v>0</v>
      </c>
      <c r="I95">
        <f t="shared" si="80"/>
        <v>0</v>
      </c>
      <c r="J95">
        <f t="shared" si="80"/>
        <v>1</v>
      </c>
      <c r="K95">
        <f t="shared" si="80"/>
        <v>0</v>
      </c>
      <c r="L95">
        <f t="shared" si="80"/>
        <v>0</v>
      </c>
      <c r="M95">
        <f t="shared" si="80"/>
        <v>0</v>
      </c>
      <c r="N95">
        <f t="shared" si="80"/>
        <v>0</v>
      </c>
      <c r="O95">
        <f t="shared" si="80"/>
        <v>0</v>
      </c>
      <c r="P95">
        <f t="shared" si="80"/>
        <v>0</v>
      </c>
      <c r="Q95">
        <f t="shared" si="50"/>
        <v>20.811003609538545</v>
      </c>
      <c r="R95">
        <f t="shared" si="51"/>
        <v>104.3103579020844</v>
      </c>
      <c r="S95">
        <f t="shared" si="52"/>
        <v>-23.310357902084405</v>
      </c>
      <c r="T95">
        <f t="shared" si="53"/>
        <v>23.310357902084405</v>
      </c>
      <c r="U95">
        <f t="shared" si="54"/>
        <v>3.1488978069445692</v>
      </c>
      <c r="V95">
        <f t="shared" si="55"/>
        <v>60</v>
      </c>
      <c r="W95">
        <f t="shared" si="56"/>
        <v>1</v>
      </c>
      <c r="X95">
        <f t="shared" si="57"/>
        <v>0</v>
      </c>
      <c r="Y95">
        <f t="shared" si="58"/>
        <v>2.0882637617938253</v>
      </c>
      <c r="Z95">
        <f t="shared" si="59"/>
        <v>8.056748459071912</v>
      </c>
      <c r="AA95">
        <f t="shared" si="60"/>
        <v>10.053683618332887</v>
      </c>
      <c r="AB95">
        <f t="shared" si="61"/>
        <v>0.12411955084361587</v>
      </c>
      <c r="AC95">
        <f t="shared" si="62"/>
        <v>7.447173050616953</v>
      </c>
      <c r="AD95">
        <f t="shared" si="63"/>
        <v>0.12411955084361587</v>
      </c>
      <c r="AE95">
        <f t="shared" si="64"/>
        <v>0</v>
      </c>
      <c r="AF95">
        <f t="shared" si="65"/>
        <v>446.83038303701716</v>
      </c>
      <c r="AG95">
        <f t="shared" si="66"/>
        <v>0</v>
      </c>
      <c r="AH95">
        <f t="shared" si="67"/>
        <v>0</v>
      </c>
      <c r="AI95">
        <f t="shared" si="68"/>
        <v>0</v>
      </c>
      <c r="AJ95">
        <f t="shared" si="69"/>
        <v>0.12411955084361587</v>
      </c>
      <c r="AK95">
        <f t="shared" si="70"/>
        <v>0</v>
      </c>
      <c r="AL95">
        <f t="shared" si="71"/>
        <v>0</v>
      </c>
      <c r="AM95">
        <f t="shared" si="72"/>
        <v>0</v>
      </c>
      <c r="AN95">
        <f t="shared" si="73"/>
        <v>0</v>
      </c>
      <c r="AO95">
        <f t="shared" si="74"/>
        <v>0</v>
      </c>
      <c r="AP95">
        <f t="shared" si="75"/>
        <v>0</v>
      </c>
    </row>
    <row r="96" spans="1:42" ht="15">
      <c r="A96">
        <f t="shared" si="78"/>
        <v>1971</v>
      </c>
      <c r="B96">
        <v>69</v>
      </c>
      <c r="C96">
        <f>C95</f>
        <v>60</v>
      </c>
      <c r="D96">
        <f t="shared" si="79"/>
        <v>1</v>
      </c>
      <c r="E96">
        <f t="shared" si="81"/>
        <v>0</v>
      </c>
      <c r="F96">
        <f t="shared" si="49"/>
        <v>3600</v>
      </c>
      <c r="G96">
        <f t="shared" si="80"/>
        <v>0</v>
      </c>
      <c r="H96">
        <f t="shared" si="80"/>
        <v>0</v>
      </c>
      <c r="I96">
        <f t="shared" si="80"/>
        <v>0</v>
      </c>
      <c r="J96">
        <f t="shared" si="80"/>
        <v>1</v>
      </c>
      <c r="K96">
        <f t="shared" si="80"/>
        <v>0</v>
      </c>
      <c r="L96">
        <f t="shared" si="80"/>
        <v>0</v>
      </c>
      <c r="M96">
        <f t="shared" si="80"/>
        <v>0</v>
      </c>
      <c r="N96">
        <f t="shared" si="80"/>
        <v>0</v>
      </c>
      <c r="O96">
        <f t="shared" si="80"/>
        <v>0</v>
      </c>
      <c r="P96">
        <f t="shared" si="80"/>
        <v>0</v>
      </c>
      <c r="Q96">
        <f t="shared" si="50"/>
        <v>20.811003609538545</v>
      </c>
      <c r="R96">
        <f t="shared" si="51"/>
        <v>104.3103579020844</v>
      </c>
      <c r="S96">
        <f t="shared" si="52"/>
        <v>-35.310357902084405</v>
      </c>
      <c r="T96">
        <f t="shared" si="53"/>
        <v>35.310357902084405</v>
      </c>
      <c r="U96">
        <f t="shared" si="54"/>
        <v>3.5641763458867852</v>
      </c>
      <c r="V96">
        <f t="shared" si="55"/>
        <v>60</v>
      </c>
      <c r="W96">
        <f t="shared" si="56"/>
        <v>1</v>
      </c>
      <c r="X96">
        <f t="shared" si="57"/>
        <v>0</v>
      </c>
      <c r="Y96">
        <f t="shared" si="58"/>
        <v>2.0882637617938253</v>
      </c>
      <c r="Z96">
        <f t="shared" si="59"/>
        <v>8.056748459071912</v>
      </c>
      <c r="AA96">
        <f t="shared" si="60"/>
        <v>8.564249008209496</v>
      </c>
      <c r="AB96">
        <f t="shared" si="61"/>
        <v>0.12411955084361587</v>
      </c>
      <c r="AC96">
        <f t="shared" si="62"/>
        <v>7.447173050616953</v>
      </c>
      <c r="AD96">
        <f t="shared" si="63"/>
        <v>0.12411955084361587</v>
      </c>
      <c r="AE96">
        <f t="shared" si="64"/>
        <v>0</v>
      </c>
      <c r="AF96">
        <f t="shared" si="65"/>
        <v>446.83038303701716</v>
      </c>
      <c r="AG96">
        <f t="shared" si="66"/>
        <v>0</v>
      </c>
      <c r="AH96">
        <f t="shared" si="67"/>
        <v>0</v>
      </c>
      <c r="AI96">
        <f t="shared" si="68"/>
        <v>0</v>
      </c>
      <c r="AJ96">
        <f t="shared" si="69"/>
        <v>0.12411955084361587</v>
      </c>
      <c r="AK96">
        <f t="shared" si="70"/>
        <v>0</v>
      </c>
      <c r="AL96">
        <f t="shared" si="71"/>
        <v>0</v>
      </c>
      <c r="AM96">
        <f t="shared" si="72"/>
        <v>0</v>
      </c>
      <c r="AN96">
        <f t="shared" si="73"/>
        <v>0</v>
      </c>
      <c r="AO96">
        <f t="shared" si="74"/>
        <v>0</v>
      </c>
      <c r="AP96">
        <f t="shared" si="75"/>
        <v>0</v>
      </c>
    </row>
    <row r="97" spans="1:42" ht="15">
      <c r="A97">
        <f t="shared" si="78"/>
        <v>1971</v>
      </c>
      <c r="B97">
        <v>177</v>
      </c>
      <c r="C97">
        <v>120</v>
      </c>
      <c r="D97">
        <f t="shared" si="79"/>
        <v>1</v>
      </c>
      <c r="E97">
        <f t="shared" si="81"/>
        <v>0</v>
      </c>
      <c r="F97">
        <f t="shared" si="49"/>
        <v>14400</v>
      </c>
      <c r="G97">
        <f t="shared" si="80"/>
        <v>0</v>
      </c>
      <c r="H97">
        <f t="shared" si="80"/>
        <v>0</v>
      </c>
      <c r="I97">
        <f t="shared" si="80"/>
        <v>0</v>
      </c>
      <c r="J97">
        <f t="shared" si="80"/>
        <v>1</v>
      </c>
      <c r="K97">
        <f t="shared" si="80"/>
        <v>0</v>
      </c>
      <c r="L97">
        <f t="shared" si="80"/>
        <v>0</v>
      </c>
      <c r="M97">
        <f t="shared" si="80"/>
        <v>0</v>
      </c>
      <c r="N97">
        <f t="shared" si="80"/>
        <v>0</v>
      </c>
      <c r="O97">
        <f t="shared" si="80"/>
        <v>0</v>
      </c>
      <c r="P97">
        <f t="shared" si="80"/>
        <v>0</v>
      </c>
      <c r="Q97">
        <f t="shared" si="50"/>
        <v>20.811003609538545</v>
      </c>
      <c r="R97">
        <f t="shared" si="51"/>
        <v>138.27349522525802</v>
      </c>
      <c r="S97">
        <f t="shared" si="52"/>
        <v>38.72650477474198</v>
      </c>
      <c r="T97">
        <f t="shared" si="53"/>
        <v>38.72650477474198</v>
      </c>
      <c r="U97">
        <f t="shared" si="54"/>
        <v>3.656524243514204</v>
      </c>
      <c r="V97">
        <f t="shared" si="55"/>
        <v>120</v>
      </c>
      <c r="W97">
        <f t="shared" si="56"/>
        <v>1</v>
      </c>
      <c r="X97">
        <f t="shared" si="57"/>
        <v>0</v>
      </c>
      <c r="Y97">
        <f t="shared" si="58"/>
        <v>2.060909994238747</v>
      </c>
      <c r="Z97">
        <f t="shared" si="59"/>
        <v>7.839532966662024</v>
      </c>
      <c r="AA97">
        <f t="shared" si="60"/>
        <v>22.57787558936236</v>
      </c>
      <c r="AB97">
        <f t="shared" si="61"/>
        <v>0.12755861914893987</v>
      </c>
      <c r="AC97">
        <f t="shared" si="62"/>
        <v>15.307034297872786</v>
      </c>
      <c r="AD97">
        <f t="shared" si="63"/>
        <v>0.12755861914893987</v>
      </c>
      <c r="AE97">
        <f t="shared" si="64"/>
        <v>0</v>
      </c>
      <c r="AF97">
        <f t="shared" si="65"/>
        <v>1836.8441157447344</v>
      </c>
      <c r="AG97">
        <f t="shared" si="66"/>
        <v>0</v>
      </c>
      <c r="AH97">
        <f t="shared" si="67"/>
        <v>0</v>
      </c>
      <c r="AI97">
        <f t="shared" si="68"/>
        <v>0</v>
      </c>
      <c r="AJ97">
        <f t="shared" si="69"/>
        <v>0.12755861914893987</v>
      </c>
      <c r="AK97">
        <f t="shared" si="70"/>
        <v>0</v>
      </c>
      <c r="AL97">
        <f t="shared" si="71"/>
        <v>0</v>
      </c>
      <c r="AM97">
        <f t="shared" si="72"/>
        <v>0</v>
      </c>
      <c r="AN97">
        <f t="shared" si="73"/>
        <v>0</v>
      </c>
      <c r="AO97">
        <f t="shared" si="74"/>
        <v>0</v>
      </c>
      <c r="AP97">
        <f t="shared" si="75"/>
        <v>0</v>
      </c>
    </row>
    <row r="98" spans="1:42" ht="15">
      <c r="A98">
        <f t="shared" si="78"/>
        <v>1971</v>
      </c>
      <c r="B98">
        <v>166</v>
      </c>
      <c r="C98">
        <f>C97</f>
        <v>120</v>
      </c>
      <c r="D98">
        <f t="shared" si="79"/>
        <v>1</v>
      </c>
      <c r="E98">
        <f t="shared" si="81"/>
        <v>0</v>
      </c>
      <c r="F98">
        <f t="shared" si="49"/>
        <v>14400</v>
      </c>
      <c r="G98">
        <f t="shared" si="80"/>
        <v>0</v>
      </c>
      <c r="H98">
        <f t="shared" si="80"/>
        <v>0</v>
      </c>
      <c r="I98">
        <f t="shared" si="80"/>
        <v>0</v>
      </c>
      <c r="J98">
        <f t="shared" si="80"/>
        <v>1</v>
      </c>
      <c r="K98">
        <f t="shared" si="80"/>
        <v>0</v>
      </c>
      <c r="L98">
        <f t="shared" si="80"/>
        <v>0</v>
      </c>
      <c r="M98">
        <f t="shared" si="80"/>
        <v>0</v>
      </c>
      <c r="N98">
        <f t="shared" si="80"/>
        <v>0</v>
      </c>
      <c r="O98">
        <f t="shared" si="80"/>
        <v>0</v>
      </c>
      <c r="P98">
        <f t="shared" si="80"/>
        <v>0</v>
      </c>
      <c r="Q98">
        <f t="shared" si="50"/>
        <v>20.811003609538545</v>
      </c>
      <c r="R98">
        <f t="shared" si="51"/>
        <v>138.27349522525802</v>
      </c>
      <c r="S98">
        <f t="shared" si="52"/>
        <v>27.726504774741983</v>
      </c>
      <c r="T98">
        <f t="shared" si="53"/>
        <v>27.726504774741983</v>
      </c>
      <c r="U98">
        <f t="shared" si="54"/>
        <v>3.322388806776832</v>
      </c>
      <c r="V98">
        <f t="shared" si="55"/>
        <v>120</v>
      </c>
      <c r="W98">
        <f t="shared" si="56"/>
        <v>1</v>
      </c>
      <c r="X98">
        <f t="shared" si="57"/>
        <v>0</v>
      </c>
      <c r="Y98">
        <f t="shared" si="58"/>
        <v>2.060909994238747</v>
      </c>
      <c r="Z98">
        <f t="shared" si="59"/>
        <v>7.839532966662024</v>
      </c>
      <c r="AA98">
        <f t="shared" si="60"/>
        <v>21.174730778724022</v>
      </c>
      <c r="AB98">
        <f t="shared" si="61"/>
        <v>0.12755861914893987</v>
      </c>
      <c r="AC98">
        <f t="shared" si="62"/>
        <v>15.307034297872786</v>
      </c>
      <c r="AD98">
        <f t="shared" si="63"/>
        <v>0.12755861914893987</v>
      </c>
      <c r="AE98">
        <f t="shared" si="64"/>
        <v>0</v>
      </c>
      <c r="AF98">
        <f t="shared" si="65"/>
        <v>1836.8441157447344</v>
      </c>
      <c r="AG98">
        <f t="shared" si="66"/>
        <v>0</v>
      </c>
      <c r="AH98">
        <f t="shared" si="67"/>
        <v>0</v>
      </c>
      <c r="AI98">
        <f t="shared" si="68"/>
        <v>0</v>
      </c>
      <c r="AJ98">
        <f t="shared" si="69"/>
        <v>0.12755861914893987</v>
      </c>
      <c r="AK98">
        <f t="shared" si="70"/>
        <v>0</v>
      </c>
      <c r="AL98">
        <f t="shared" si="71"/>
        <v>0</v>
      </c>
      <c r="AM98">
        <f t="shared" si="72"/>
        <v>0</v>
      </c>
      <c r="AN98">
        <f t="shared" si="73"/>
        <v>0</v>
      </c>
      <c r="AO98">
        <f t="shared" si="74"/>
        <v>0</v>
      </c>
      <c r="AP98">
        <f t="shared" si="75"/>
        <v>0</v>
      </c>
    </row>
    <row r="99" spans="1:42" ht="15">
      <c r="A99">
        <f t="shared" si="78"/>
        <v>1971</v>
      </c>
      <c r="B99">
        <v>158</v>
      </c>
      <c r="C99">
        <f>C98</f>
        <v>120</v>
      </c>
      <c r="D99">
        <f t="shared" si="79"/>
        <v>1</v>
      </c>
      <c r="E99">
        <f t="shared" si="81"/>
        <v>0</v>
      </c>
      <c r="F99">
        <f t="shared" si="49"/>
        <v>14400</v>
      </c>
      <c r="G99">
        <f t="shared" si="80"/>
        <v>0</v>
      </c>
      <c r="H99">
        <f t="shared" si="80"/>
        <v>0</v>
      </c>
      <c r="I99">
        <f t="shared" si="80"/>
        <v>0</v>
      </c>
      <c r="J99">
        <f t="shared" si="80"/>
        <v>1</v>
      </c>
      <c r="K99">
        <f t="shared" si="80"/>
        <v>0</v>
      </c>
      <c r="L99">
        <f t="shared" si="80"/>
        <v>0</v>
      </c>
      <c r="M99">
        <f t="shared" si="80"/>
        <v>0</v>
      </c>
      <c r="N99">
        <f t="shared" si="80"/>
        <v>0</v>
      </c>
      <c r="O99">
        <f t="shared" si="80"/>
        <v>0</v>
      </c>
      <c r="P99">
        <f t="shared" si="80"/>
        <v>0</v>
      </c>
      <c r="Q99">
        <f t="shared" si="50"/>
        <v>20.811003609538545</v>
      </c>
      <c r="R99">
        <f t="shared" si="51"/>
        <v>138.27349522525802</v>
      </c>
      <c r="S99">
        <f t="shared" si="52"/>
        <v>19.726504774741983</v>
      </c>
      <c r="T99">
        <f t="shared" si="53"/>
        <v>19.726504774741983</v>
      </c>
      <c r="U99">
        <f t="shared" si="54"/>
        <v>2.981963151515056</v>
      </c>
      <c r="V99">
        <f t="shared" si="55"/>
        <v>120</v>
      </c>
      <c r="W99">
        <f t="shared" si="56"/>
        <v>1</v>
      </c>
      <c r="X99">
        <f t="shared" si="57"/>
        <v>0</v>
      </c>
      <c r="Y99">
        <f t="shared" si="58"/>
        <v>2.060909994238747</v>
      </c>
      <c r="Z99">
        <f t="shared" si="59"/>
        <v>7.839532966662024</v>
      </c>
      <c r="AA99">
        <f t="shared" si="60"/>
        <v>20.1542618255325</v>
      </c>
      <c r="AB99">
        <f t="shared" si="61"/>
        <v>0.12755861914893987</v>
      </c>
      <c r="AC99">
        <f t="shared" si="62"/>
        <v>15.307034297872786</v>
      </c>
      <c r="AD99">
        <f t="shared" si="63"/>
        <v>0.12755861914893987</v>
      </c>
      <c r="AE99">
        <f t="shared" si="64"/>
        <v>0</v>
      </c>
      <c r="AF99">
        <f t="shared" si="65"/>
        <v>1836.8441157447344</v>
      </c>
      <c r="AG99">
        <f t="shared" si="66"/>
        <v>0</v>
      </c>
      <c r="AH99">
        <f t="shared" si="67"/>
        <v>0</v>
      </c>
      <c r="AI99">
        <f t="shared" si="68"/>
        <v>0</v>
      </c>
      <c r="AJ99">
        <f t="shared" si="69"/>
        <v>0.12755861914893987</v>
      </c>
      <c r="AK99">
        <f t="shared" si="70"/>
        <v>0</v>
      </c>
      <c r="AL99">
        <f t="shared" si="71"/>
        <v>0</v>
      </c>
      <c r="AM99">
        <f t="shared" si="72"/>
        <v>0</v>
      </c>
      <c r="AN99">
        <f t="shared" si="73"/>
        <v>0</v>
      </c>
      <c r="AO99">
        <f t="shared" si="74"/>
        <v>0</v>
      </c>
      <c r="AP99">
        <f t="shared" si="75"/>
        <v>0</v>
      </c>
    </row>
    <row r="100" spans="1:42" ht="15">
      <c r="A100">
        <f t="shared" si="78"/>
        <v>1971</v>
      </c>
      <c r="B100">
        <v>108</v>
      </c>
      <c r="C100">
        <f>C99</f>
        <v>120</v>
      </c>
      <c r="D100">
        <f t="shared" si="79"/>
        <v>1</v>
      </c>
      <c r="E100">
        <f t="shared" si="81"/>
        <v>0</v>
      </c>
      <c r="F100">
        <f t="shared" si="49"/>
        <v>14400</v>
      </c>
      <c r="G100">
        <f t="shared" si="80"/>
        <v>0</v>
      </c>
      <c r="H100">
        <f t="shared" si="80"/>
        <v>0</v>
      </c>
      <c r="I100">
        <f t="shared" si="80"/>
        <v>0</v>
      </c>
      <c r="J100">
        <f t="shared" si="80"/>
        <v>1</v>
      </c>
      <c r="K100">
        <f t="shared" si="80"/>
        <v>0</v>
      </c>
      <c r="L100">
        <f t="shared" si="80"/>
        <v>0</v>
      </c>
      <c r="M100">
        <f t="shared" si="80"/>
        <v>0</v>
      </c>
      <c r="N100">
        <f t="shared" si="80"/>
        <v>0</v>
      </c>
      <c r="O100">
        <f t="shared" si="80"/>
        <v>0</v>
      </c>
      <c r="P100">
        <f t="shared" si="80"/>
        <v>0</v>
      </c>
      <c r="Q100">
        <f t="shared" si="50"/>
        <v>20.811003609538545</v>
      </c>
      <c r="R100">
        <f t="shared" si="51"/>
        <v>138.27349522525802</v>
      </c>
      <c r="S100">
        <f t="shared" si="52"/>
        <v>-30.273495225258017</v>
      </c>
      <c r="T100">
        <f t="shared" si="53"/>
        <v>30.273495225258017</v>
      </c>
      <c r="U100">
        <f t="shared" si="54"/>
        <v>3.410272584661632</v>
      </c>
      <c r="V100">
        <f t="shared" si="55"/>
        <v>120</v>
      </c>
      <c r="W100">
        <f t="shared" si="56"/>
        <v>1</v>
      </c>
      <c r="X100">
        <f t="shared" si="57"/>
        <v>0</v>
      </c>
      <c r="Y100">
        <f t="shared" si="58"/>
        <v>2.060909994238747</v>
      </c>
      <c r="Z100">
        <f t="shared" si="59"/>
        <v>7.839532966662024</v>
      </c>
      <c r="AA100">
        <f t="shared" si="60"/>
        <v>13.776330868085507</v>
      </c>
      <c r="AB100">
        <f t="shared" si="61"/>
        <v>0.12755861914893987</v>
      </c>
      <c r="AC100">
        <f t="shared" si="62"/>
        <v>15.307034297872786</v>
      </c>
      <c r="AD100">
        <f t="shared" si="63"/>
        <v>0.12755861914893987</v>
      </c>
      <c r="AE100">
        <f t="shared" si="64"/>
        <v>0</v>
      </c>
      <c r="AF100">
        <f t="shared" si="65"/>
        <v>1836.8441157447344</v>
      </c>
      <c r="AG100">
        <f t="shared" si="66"/>
        <v>0</v>
      </c>
      <c r="AH100">
        <f t="shared" si="67"/>
        <v>0</v>
      </c>
      <c r="AI100">
        <f t="shared" si="68"/>
        <v>0</v>
      </c>
      <c r="AJ100">
        <f t="shared" si="69"/>
        <v>0.12755861914893987</v>
      </c>
      <c r="AK100">
        <f t="shared" si="70"/>
        <v>0</v>
      </c>
      <c r="AL100">
        <f t="shared" si="71"/>
        <v>0</v>
      </c>
      <c r="AM100">
        <f t="shared" si="72"/>
        <v>0</v>
      </c>
      <c r="AN100">
        <f t="shared" si="73"/>
        <v>0</v>
      </c>
      <c r="AO100">
        <f t="shared" si="74"/>
        <v>0</v>
      </c>
      <c r="AP100">
        <f t="shared" si="75"/>
        <v>0</v>
      </c>
    </row>
    <row r="101" spans="1:42" ht="15">
      <c r="A101">
        <f t="shared" si="78"/>
        <v>1971</v>
      </c>
      <c r="B101">
        <v>110</v>
      </c>
      <c r="C101">
        <f>C100</f>
        <v>120</v>
      </c>
      <c r="D101">
        <f t="shared" si="79"/>
        <v>1</v>
      </c>
      <c r="E101">
        <f t="shared" si="81"/>
        <v>0</v>
      </c>
      <c r="F101">
        <f t="shared" si="49"/>
        <v>14400</v>
      </c>
      <c r="G101">
        <f t="shared" si="80"/>
        <v>0</v>
      </c>
      <c r="H101">
        <f t="shared" si="80"/>
        <v>0</v>
      </c>
      <c r="I101">
        <f t="shared" si="80"/>
        <v>0</v>
      </c>
      <c r="J101">
        <f t="shared" si="80"/>
        <v>1</v>
      </c>
      <c r="K101">
        <f t="shared" si="80"/>
        <v>0</v>
      </c>
      <c r="L101">
        <f t="shared" si="80"/>
        <v>0</v>
      </c>
      <c r="M101">
        <f t="shared" si="80"/>
        <v>0</v>
      </c>
      <c r="N101">
        <f t="shared" si="80"/>
        <v>0</v>
      </c>
      <c r="O101">
        <f t="shared" si="80"/>
        <v>0</v>
      </c>
      <c r="P101">
        <f t="shared" si="80"/>
        <v>0</v>
      </c>
      <c r="Q101">
        <f t="shared" si="50"/>
        <v>20.811003609538545</v>
      </c>
      <c r="R101">
        <f t="shared" si="51"/>
        <v>138.27349522525802</v>
      </c>
      <c r="S101">
        <f t="shared" si="52"/>
        <v>-28.273495225258017</v>
      </c>
      <c r="T101">
        <f t="shared" si="53"/>
        <v>28.273495225258017</v>
      </c>
      <c r="U101">
        <f t="shared" si="54"/>
        <v>3.341924801320136</v>
      </c>
      <c r="V101">
        <f t="shared" si="55"/>
        <v>120</v>
      </c>
      <c r="W101">
        <f t="shared" si="56"/>
        <v>1</v>
      </c>
      <c r="X101">
        <f t="shared" si="57"/>
        <v>0</v>
      </c>
      <c r="Y101">
        <f t="shared" si="58"/>
        <v>2.060909994238747</v>
      </c>
      <c r="Z101">
        <f t="shared" si="59"/>
        <v>7.839532966662024</v>
      </c>
      <c r="AA101">
        <f t="shared" si="60"/>
        <v>14.031448106383387</v>
      </c>
      <c r="AB101">
        <f t="shared" si="61"/>
        <v>0.12755861914893987</v>
      </c>
      <c r="AC101">
        <f t="shared" si="62"/>
        <v>15.307034297872786</v>
      </c>
      <c r="AD101">
        <f t="shared" si="63"/>
        <v>0.12755861914893987</v>
      </c>
      <c r="AE101">
        <f t="shared" si="64"/>
        <v>0</v>
      </c>
      <c r="AF101">
        <f t="shared" si="65"/>
        <v>1836.8441157447344</v>
      </c>
      <c r="AG101">
        <f t="shared" si="66"/>
        <v>0</v>
      </c>
      <c r="AH101">
        <f t="shared" si="67"/>
        <v>0</v>
      </c>
      <c r="AI101">
        <f t="shared" si="68"/>
        <v>0</v>
      </c>
      <c r="AJ101">
        <f t="shared" si="69"/>
        <v>0.12755861914893987</v>
      </c>
      <c r="AK101">
        <f t="shared" si="70"/>
        <v>0</v>
      </c>
      <c r="AL101">
        <f t="shared" si="71"/>
        <v>0</v>
      </c>
      <c r="AM101">
        <f t="shared" si="72"/>
        <v>0</v>
      </c>
      <c r="AN101">
        <f t="shared" si="73"/>
        <v>0</v>
      </c>
      <c r="AO101">
        <f t="shared" si="74"/>
        <v>0</v>
      </c>
      <c r="AP101">
        <f t="shared" si="75"/>
        <v>0</v>
      </c>
    </row>
    <row r="102" spans="1:42" ht="15">
      <c r="A102">
        <f t="shared" si="78"/>
        <v>1971</v>
      </c>
      <c r="B102">
        <v>123</v>
      </c>
      <c r="C102">
        <f>C101</f>
        <v>120</v>
      </c>
      <c r="D102">
        <f t="shared" si="79"/>
        <v>1</v>
      </c>
      <c r="E102">
        <f t="shared" si="81"/>
        <v>0</v>
      </c>
      <c r="F102">
        <f t="shared" si="49"/>
        <v>14400</v>
      </c>
      <c r="G102">
        <f t="shared" si="80"/>
        <v>0</v>
      </c>
      <c r="H102">
        <f t="shared" si="80"/>
        <v>0</v>
      </c>
      <c r="I102">
        <f t="shared" si="80"/>
        <v>0</v>
      </c>
      <c r="J102">
        <f t="shared" si="80"/>
        <v>1</v>
      </c>
      <c r="K102">
        <f t="shared" si="80"/>
        <v>0</v>
      </c>
      <c r="L102">
        <f t="shared" si="80"/>
        <v>0</v>
      </c>
      <c r="M102">
        <f t="shared" si="80"/>
        <v>0</v>
      </c>
      <c r="N102">
        <f t="shared" si="80"/>
        <v>0</v>
      </c>
      <c r="O102">
        <f t="shared" si="80"/>
        <v>0</v>
      </c>
      <c r="P102">
        <f t="shared" si="80"/>
        <v>0</v>
      </c>
      <c r="Q102">
        <f t="shared" si="50"/>
        <v>20.811003609538545</v>
      </c>
      <c r="R102">
        <f t="shared" si="51"/>
        <v>138.27349522525802</v>
      </c>
      <c r="S102">
        <f t="shared" si="52"/>
        <v>-15.273495225258017</v>
      </c>
      <c r="T102">
        <f t="shared" si="53"/>
        <v>15.273495225258017</v>
      </c>
      <c r="U102">
        <f t="shared" si="54"/>
        <v>2.7261189879469403</v>
      </c>
      <c r="V102">
        <f t="shared" si="55"/>
        <v>120</v>
      </c>
      <c r="W102">
        <f t="shared" si="56"/>
        <v>1</v>
      </c>
      <c r="X102">
        <f t="shared" si="57"/>
        <v>0</v>
      </c>
      <c r="Y102">
        <f t="shared" si="58"/>
        <v>2.060909994238747</v>
      </c>
      <c r="Z102">
        <f t="shared" si="59"/>
        <v>7.839532966662024</v>
      </c>
      <c r="AA102">
        <f t="shared" si="60"/>
        <v>15.689710155319606</v>
      </c>
      <c r="AB102">
        <f t="shared" si="61"/>
        <v>0.12755861914893987</v>
      </c>
      <c r="AC102">
        <f t="shared" si="62"/>
        <v>15.307034297872786</v>
      </c>
      <c r="AD102">
        <f t="shared" si="63"/>
        <v>0.12755861914893987</v>
      </c>
      <c r="AE102">
        <f t="shared" si="64"/>
        <v>0</v>
      </c>
      <c r="AF102">
        <f t="shared" si="65"/>
        <v>1836.8441157447344</v>
      </c>
      <c r="AG102">
        <f t="shared" si="66"/>
        <v>0</v>
      </c>
      <c r="AH102">
        <f t="shared" si="67"/>
        <v>0</v>
      </c>
      <c r="AI102">
        <f t="shared" si="68"/>
        <v>0</v>
      </c>
      <c r="AJ102">
        <f t="shared" si="69"/>
        <v>0.12755861914893987</v>
      </c>
      <c r="AK102">
        <f t="shared" si="70"/>
        <v>0</v>
      </c>
      <c r="AL102">
        <f t="shared" si="71"/>
        <v>0</v>
      </c>
      <c r="AM102">
        <f t="shared" si="72"/>
        <v>0</v>
      </c>
      <c r="AN102">
        <f t="shared" si="73"/>
        <v>0</v>
      </c>
      <c r="AO102">
        <f t="shared" si="74"/>
        <v>0</v>
      </c>
      <c r="AP102">
        <f t="shared" si="75"/>
        <v>0</v>
      </c>
    </row>
    <row r="103" spans="1:42" ht="15">
      <c r="A103">
        <f t="shared" si="78"/>
        <v>1971</v>
      </c>
      <c r="B103">
        <v>179</v>
      </c>
      <c r="C103">
        <v>180</v>
      </c>
      <c r="D103">
        <f t="shared" si="79"/>
        <v>1</v>
      </c>
      <c r="E103">
        <f t="shared" si="81"/>
        <v>0</v>
      </c>
      <c r="F103">
        <f t="shared" si="49"/>
        <v>32400</v>
      </c>
      <c r="G103">
        <f aca="true" t="shared" si="82" ref="G103:P112">IF($A103=G$12,1,0)</f>
        <v>0</v>
      </c>
      <c r="H103">
        <f t="shared" si="82"/>
        <v>0</v>
      </c>
      <c r="I103">
        <f t="shared" si="82"/>
        <v>0</v>
      </c>
      <c r="J103">
        <f t="shared" si="82"/>
        <v>1</v>
      </c>
      <c r="K103">
        <f t="shared" si="82"/>
        <v>0</v>
      </c>
      <c r="L103">
        <f t="shared" si="82"/>
        <v>0</v>
      </c>
      <c r="M103">
        <f t="shared" si="82"/>
        <v>0</v>
      </c>
      <c r="N103">
        <f t="shared" si="82"/>
        <v>0</v>
      </c>
      <c r="O103">
        <f t="shared" si="82"/>
        <v>0</v>
      </c>
      <c r="P103">
        <f t="shared" si="82"/>
        <v>0</v>
      </c>
      <c r="Q103">
        <f t="shared" si="50"/>
        <v>20.811003609538545</v>
      </c>
      <c r="R103">
        <f t="shared" si="51"/>
        <v>154.18131525715071</v>
      </c>
      <c r="S103">
        <f t="shared" si="52"/>
        <v>24.818684742849285</v>
      </c>
      <c r="T103">
        <f t="shared" si="53"/>
        <v>24.818684742849285</v>
      </c>
      <c r="U103">
        <f t="shared" si="54"/>
        <v>3.2115967865451602</v>
      </c>
      <c r="V103">
        <f t="shared" si="55"/>
        <v>180</v>
      </c>
      <c r="W103">
        <f t="shared" si="56"/>
        <v>1</v>
      </c>
      <c r="X103">
        <f t="shared" si="57"/>
        <v>0</v>
      </c>
      <c r="Y103">
        <f t="shared" si="58"/>
        <v>2.0335562266836686</v>
      </c>
      <c r="Z103">
        <f t="shared" si="59"/>
        <v>7.628173753665917</v>
      </c>
      <c r="AA103">
        <f t="shared" si="60"/>
        <v>23.46564273185006</v>
      </c>
      <c r="AB103">
        <f t="shared" si="61"/>
        <v>0.13109297615558693</v>
      </c>
      <c r="AC103">
        <f t="shared" si="62"/>
        <v>23.596735708005646</v>
      </c>
      <c r="AD103">
        <f t="shared" si="63"/>
        <v>0.13109297615558693</v>
      </c>
      <c r="AE103">
        <f t="shared" si="64"/>
        <v>0</v>
      </c>
      <c r="AF103">
        <f t="shared" si="65"/>
        <v>4247.412427441016</v>
      </c>
      <c r="AG103">
        <f t="shared" si="66"/>
        <v>0</v>
      </c>
      <c r="AH103">
        <f t="shared" si="67"/>
        <v>0</v>
      </c>
      <c r="AI103">
        <f t="shared" si="68"/>
        <v>0</v>
      </c>
      <c r="AJ103">
        <f t="shared" si="69"/>
        <v>0.13109297615558693</v>
      </c>
      <c r="AK103">
        <f t="shared" si="70"/>
        <v>0</v>
      </c>
      <c r="AL103">
        <f t="shared" si="71"/>
        <v>0</v>
      </c>
      <c r="AM103">
        <f t="shared" si="72"/>
        <v>0</v>
      </c>
      <c r="AN103">
        <f t="shared" si="73"/>
        <v>0</v>
      </c>
      <c r="AO103">
        <f t="shared" si="74"/>
        <v>0</v>
      </c>
      <c r="AP103">
        <f t="shared" si="75"/>
        <v>0</v>
      </c>
    </row>
    <row r="104" spans="1:42" ht="15">
      <c r="A104">
        <f t="shared" si="78"/>
        <v>1971</v>
      </c>
      <c r="B104">
        <v>187</v>
      </c>
      <c r="C104">
        <f>C103</f>
        <v>180</v>
      </c>
      <c r="D104">
        <f t="shared" si="79"/>
        <v>1</v>
      </c>
      <c r="E104">
        <f t="shared" si="81"/>
        <v>0</v>
      </c>
      <c r="F104">
        <f t="shared" si="49"/>
        <v>32400</v>
      </c>
      <c r="G104">
        <f t="shared" si="82"/>
        <v>0</v>
      </c>
      <c r="H104">
        <f t="shared" si="82"/>
        <v>0</v>
      </c>
      <c r="I104">
        <f t="shared" si="82"/>
        <v>0</v>
      </c>
      <c r="J104">
        <f t="shared" si="82"/>
        <v>1</v>
      </c>
      <c r="K104">
        <f t="shared" si="82"/>
        <v>0</v>
      </c>
      <c r="L104">
        <f t="shared" si="82"/>
        <v>0</v>
      </c>
      <c r="M104">
        <f t="shared" si="82"/>
        <v>0</v>
      </c>
      <c r="N104">
        <f t="shared" si="82"/>
        <v>0</v>
      </c>
      <c r="O104">
        <f t="shared" si="82"/>
        <v>0</v>
      </c>
      <c r="P104">
        <f t="shared" si="82"/>
        <v>0</v>
      </c>
      <c r="Q104">
        <f t="shared" si="50"/>
        <v>20.811003609538545</v>
      </c>
      <c r="R104">
        <f t="shared" si="51"/>
        <v>154.18131525715071</v>
      </c>
      <c r="S104">
        <f t="shared" si="52"/>
        <v>32.818684742849285</v>
      </c>
      <c r="T104">
        <f t="shared" si="53"/>
        <v>32.818684742849285</v>
      </c>
      <c r="U104">
        <f t="shared" si="54"/>
        <v>3.4909980099914453</v>
      </c>
      <c r="V104">
        <f t="shared" si="55"/>
        <v>180</v>
      </c>
      <c r="W104">
        <f t="shared" si="56"/>
        <v>1</v>
      </c>
      <c r="X104">
        <f t="shared" si="57"/>
        <v>0</v>
      </c>
      <c r="Y104">
        <f t="shared" si="58"/>
        <v>2.0335562266836686</v>
      </c>
      <c r="Z104">
        <f t="shared" si="59"/>
        <v>7.628173753665917</v>
      </c>
      <c r="AA104">
        <f t="shared" si="60"/>
        <v>24.514386541094755</v>
      </c>
      <c r="AB104">
        <f t="shared" si="61"/>
        <v>0.13109297615558693</v>
      </c>
      <c r="AC104">
        <f t="shared" si="62"/>
        <v>23.596735708005646</v>
      </c>
      <c r="AD104">
        <f t="shared" si="63"/>
        <v>0.13109297615558693</v>
      </c>
      <c r="AE104">
        <f t="shared" si="64"/>
        <v>0</v>
      </c>
      <c r="AF104">
        <f t="shared" si="65"/>
        <v>4247.412427441016</v>
      </c>
      <c r="AG104">
        <f t="shared" si="66"/>
        <v>0</v>
      </c>
      <c r="AH104">
        <f t="shared" si="67"/>
        <v>0</v>
      </c>
      <c r="AI104">
        <f t="shared" si="68"/>
        <v>0</v>
      </c>
      <c r="AJ104">
        <f t="shared" si="69"/>
        <v>0.13109297615558693</v>
      </c>
      <c r="AK104">
        <f t="shared" si="70"/>
        <v>0</v>
      </c>
      <c r="AL104">
        <f t="shared" si="71"/>
        <v>0</v>
      </c>
      <c r="AM104">
        <f t="shared" si="72"/>
        <v>0</v>
      </c>
      <c r="AN104">
        <f t="shared" si="73"/>
        <v>0</v>
      </c>
      <c r="AO104">
        <f t="shared" si="74"/>
        <v>0</v>
      </c>
      <c r="AP104">
        <f t="shared" si="75"/>
        <v>0</v>
      </c>
    </row>
    <row r="105" spans="1:42" ht="15">
      <c r="A105">
        <f t="shared" si="78"/>
        <v>1971</v>
      </c>
      <c r="B105">
        <v>183</v>
      </c>
      <c r="C105">
        <f>C104</f>
        <v>180</v>
      </c>
      <c r="D105">
        <f t="shared" si="79"/>
        <v>1</v>
      </c>
      <c r="E105">
        <f t="shared" si="81"/>
        <v>0</v>
      </c>
      <c r="F105">
        <f t="shared" si="49"/>
        <v>32400</v>
      </c>
      <c r="G105">
        <f t="shared" si="82"/>
        <v>0</v>
      </c>
      <c r="H105">
        <f t="shared" si="82"/>
        <v>0</v>
      </c>
      <c r="I105">
        <f t="shared" si="82"/>
        <v>0</v>
      </c>
      <c r="J105">
        <f t="shared" si="82"/>
        <v>1</v>
      </c>
      <c r="K105">
        <f t="shared" si="82"/>
        <v>0</v>
      </c>
      <c r="L105">
        <f t="shared" si="82"/>
        <v>0</v>
      </c>
      <c r="M105">
        <f t="shared" si="82"/>
        <v>0</v>
      </c>
      <c r="N105">
        <f t="shared" si="82"/>
        <v>0</v>
      </c>
      <c r="O105">
        <f t="shared" si="82"/>
        <v>0</v>
      </c>
      <c r="P105">
        <f t="shared" si="82"/>
        <v>0</v>
      </c>
      <c r="Q105">
        <f t="shared" si="50"/>
        <v>20.811003609538545</v>
      </c>
      <c r="R105">
        <f t="shared" si="51"/>
        <v>154.18131525715071</v>
      </c>
      <c r="S105">
        <f t="shared" si="52"/>
        <v>28.818684742849285</v>
      </c>
      <c r="T105">
        <f t="shared" si="53"/>
        <v>28.818684742849285</v>
      </c>
      <c r="U105">
        <f t="shared" si="54"/>
        <v>3.3610239525712444</v>
      </c>
      <c r="V105">
        <f t="shared" si="55"/>
        <v>180</v>
      </c>
      <c r="W105">
        <f t="shared" si="56"/>
        <v>1</v>
      </c>
      <c r="X105">
        <f t="shared" si="57"/>
        <v>0</v>
      </c>
      <c r="Y105">
        <f t="shared" si="58"/>
        <v>2.0335562266836686</v>
      </c>
      <c r="Z105">
        <f t="shared" si="59"/>
        <v>7.628173753665917</v>
      </c>
      <c r="AA105">
        <f t="shared" si="60"/>
        <v>23.990014636472406</v>
      </c>
      <c r="AB105">
        <f t="shared" si="61"/>
        <v>0.13109297615558693</v>
      </c>
      <c r="AC105">
        <f t="shared" si="62"/>
        <v>23.596735708005646</v>
      </c>
      <c r="AD105">
        <f t="shared" si="63"/>
        <v>0.13109297615558693</v>
      </c>
      <c r="AE105">
        <f t="shared" si="64"/>
        <v>0</v>
      </c>
      <c r="AF105">
        <f t="shared" si="65"/>
        <v>4247.412427441016</v>
      </c>
      <c r="AG105">
        <f t="shared" si="66"/>
        <v>0</v>
      </c>
      <c r="AH105">
        <f t="shared" si="67"/>
        <v>0</v>
      </c>
      <c r="AI105">
        <f t="shared" si="68"/>
        <v>0</v>
      </c>
      <c r="AJ105">
        <f t="shared" si="69"/>
        <v>0.13109297615558693</v>
      </c>
      <c r="AK105">
        <f t="shared" si="70"/>
        <v>0</v>
      </c>
      <c r="AL105">
        <f t="shared" si="71"/>
        <v>0</v>
      </c>
      <c r="AM105">
        <f t="shared" si="72"/>
        <v>0</v>
      </c>
      <c r="AN105">
        <f t="shared" si="73"/>
        <v>0</v>
      </c>
      <c r="AO105">
        <f t="shared" si="74"/>
        <v>0</v>
      </c>
      <c r="AP105">
        <f t="shared" si="75"/>
        <v>0</v>
      </c>
    </row>
    <row r="106" spans="1:42" ht="15">
      <c r="A106">
        <f t="shared" si="78"/>
        <v>1971</v>
      </c>
      <c r="B106">
        <v>109</v>
      </c>
      <c r="C106">
        <v>60</v>
      </c>
      <c r="D106">
        <v>0</v>
      </c>
      <c r="E106">
        <f t="shared" si="81"/>
        <v>0</v>
      </c>
      <c r="F106">
        <f t="shared" si="49"/>
        <v>3600</v>
      </c>
      <c r="G106">
        <f t="shared" si="82"/>
        <v>0</v>
      </c>
      <c r="H106">
        <f t="shared" si="82"/>
        <v>0</v>
      </c>
      <c r="I106">
        <f t="shared" si="82"/>
        <v>0</v>
      </c>
      <c r="J106">
        <f t="shared" si="82"/>
        <v>1</v>
      </c>
      <c r="K106">
        <f t="shared" si="82"/>
        <v>0</v>
      </c>
      <c r="L106">
        <f t="shared" si="82"/>
        <v>0</v>
      </c>
      <c r="M106">
        <f t="shared" si="82"/>
        <v>0</v>
      </c>
      <c r="N106">
        <f t="shared" si="82"/>
        <v>0</v>
      </c>
      <c r="O106">
        <f t="shared" si="82"/>
        <v>0</v>
      </c>
      <c r="P106">
        <f t="shared" si="82"/>
        <v>0</v>
      </c>
      <c r="Q106">
        <f t="shared" si="50"/>
        <v>20.811003609538545</v>
      </c>
      <c r="R106">
        <f t="shared" si="51"/>
        <v>115.95277128520935</v>
      </c>
      <c r="S106">
        <f t="shared" si="52"/>
        <v>-6.9527712852093515</v>
      </c>
      <c r="T106">
        <f t="shared" si="53"/>
        <v>6.9527712852093515</v>
      </c>
      <c r="U106">
        <f t="shared" si="54"/>
        <v>1.9391403261719002</v>
      </c>
      <c r="V106">
        <f t="shared" si="55"/>
        <v>60</v>
      </c>
      <c r="W106">
        <f t="shared" si="56"/>
        <v>0</v>
      </c>
      <c r="X106">
        <f t="shared" si="57"/>
        <v>0</v>
      </c>
      <c r="Y106">
        <f t="shared" si="58"/>
        <v>1.6305929142333815</v>
      </c>
      <c r="Z106">
        <f t="shared" si="59"/>
        <v>5.099913394497274</v>
      </c>
      <c r="AA106">
        <f t="shared" si="60"/>
        <v>21.372911963095152</v>
      </c>
      <c r="AB106">
        <f t="shared" si="61"/>
        <v>0.19608176112931333</v>
      </c>
      <c r="AC106">
        <f t="shared" si="62"/>
        <v>11.7649056677588</v>
      </c>
      <c r="AD106">
        <f t="shared" si="63"/>
        <v>0</v>
      </c>
      <c r="AE106">
        <f t="shared" si="64"/>
        <v>0</v>
      </c>
      <c r="AF106">
        <f t="shared" si="65"/>
        <v>705.894340065528</v>
      </c>
      <c r="AG106">
        <f t="shared" si="66"/>
        <v>0</v>
      </c>
      <c r="AH106">
        <f t="shared" si="67"/>
        <v>0</v>
      </c>
      <c r="AI106">
        <f t="shared" si="68"/>
        <v>0</v>
      </c>
      <c r="AJ106">
        <f t="shared" si="69"/>
        <v>0.19608176112931333</v>
      </c>
      <c r="AK106">
        <f t="shared" si="70"/>
        <v>0</v>
      </c>
      <c r="AL106">
        <f t="shared" si="71"/>
        <v>0</v>
      </c>
      <c r="AM106">
        <f t="shared" si="72"/>
        <v>0</v>
      </c>
      <c r="AN106">
        <f t="shared" si="73"/>
        <v>0</v>
      </c>
      <c r="AO106">
        <f t="shared" si="74"/>
        <v>0</v>
      </c>
      <c r="AP106">
        <f t="shared" si="75"/>
        <v>0</v>
      </c>
    </row>
    <row r="107" spans="1:42" ht="15">
      <c r="A107">
        <f t="shared" si="78"/>
        <v>1971</v>
      </c>
      <c r="B107">
        <v>114</v>
      </c>
      <c r="C107">
        <f>C106</f>
        <v>60</v>
      </c>
      <c r="D107">
        <f>D106</f>
        <v>0</v>
      </c>
      <c r="E107">
        <f t="shared" si="81"/>
        <v>0</v>
      </c>
      <c r="F107">
        <f t="shared" si="49"/>
        <v>3600</v>
      </c>
      <c r="G107">
        <f t="shared" si="82"/>
        <v>0</v>
      </c>
      <c r="H107">
        <f t="shared" si="82"/>
        <v>0</v>
      </c>
      <c r="I107">
        <f t="shared" si="82"/>
        <v>0</v>
      </c>
      <c r="J107">
        <f t="shared" si="82"/>
        <v>1</v>
      </c>
      <c r="K107">
        <f t="shared" si="82"/>
        <v>0</v>
      </c>
      <c r="L107">
        <f t="shared" si="82"/>
        <v>0</v>
      </c>
      <c r="M107">
        <f t="shared" si="82"/>
        <v>0</v>
      </c>
      <c r="N107">
        <f t="shared" si="82"/>
        <v>0</v>
      </c>
      <c r="O107">
        <f t="shared" si="82"/>
        <v>0</v>
      </c>
      <c r="P107">
        <f t="shared" si="82"/>
        <v>0</v>
      </c>
      <c r="Q107">
        <f t="shared" si="50"/>
        <v>20.811003609538545</v>
      </c>
      <c r="R107">
        <f t="shared" si="51"/>
        <v>115.95277128520935</v>
      </c>
      <c r="S107">
        <f t="shared" si="52"/>
        <v>-1.9527712852093515</v>
      </c>
      <c r="T107">
        <f t="shared" si="53"/>
        <v>1.9527712852093515</v>
      </c>
      <c r="U107">
        <f t="shared" si="54"/>
        <v>0.6692495355688748</v>
      </c>
      <c r="V107">
        <f t="shared" si="55"/>
        <v>60</v>
      </c>
      <c r="W107">
        <f t="shared" si="56"/>
        <v>0</v>
      </c>
      <c r="X107">
        <f t="shared" si="57"/>
        <v>0</v>
      </c>
      <c r="Y107">
        <f t="shared" si="58"/>
        <v>1.6305929142333815</v>
      </c>
      <c r="Z107">
        <f t="shared" si="59"/>
        <v>5.099913394497274</v>
      </c>
      <c r="AA107">
        <f t="shared" si="60"/>
        <v>22.35332076874172</v>
      </c>
      <c r="AB107">
        <f t="shared" si="61"/>
        <v>0.19608176112931333</v>
      </c>
      <c r="AC107">
        <f t="shared" si="62"/>
        <v>11.7649056677588</v>
      </c>
      <c r="AD107">
        <f t="shared" si="63"/>
        <v>0</v>
      </c>
      <c r="AE107">
        <f t="shared" si="64"/>
        <v>0</v>
      </c>
      <c r="AF107">
        <f t="shared" si="65"/>
        <v>705.894340065528</v>
      </c>
      <c r="AG107">
        <f t="shared" si="66"/>
        <v>0</v>
      </c>
      <c r="AH107">
        <f t="shared" si="67"/>
        <v>0</v>
      </c>
      <c r="AI107">
        <f t="shared" si="68"/>
        <v>0</v>
      </c>
      <c r="AJ107">
        <f t="shared" si="69"/>
        <v>0.19608176112931333</v>
      </c>
      <c r="AK107">
        <f t="shared" si="70"/>
        <v>0</v>
      </c>
      <c r="AL107">
        <f t="shared" si="71"/>
        <v>0</v>
      </c>
      <c r="AM107">
        <f t="shared" si="72"/>
        <v>0</v>
      </c>
      <c r="AN107">
        <f t="shared" si="73"/>
        <v>0</v>
      </c>
      <c r="AO107">
        <f t="shared" si="74"/>
        <v>0</v>
      </c>
      <c r="AP107">
        <f t="shared" si="75"/>
        <v>0</v>
      </c>
    </row>
    <row r="108" spans="1:42" ht="15">
      <c r="A108">
        <f t="shared" si="78"/>
        <v>1971</v>
      </c>
      <c r="B108">
        <v>96</v>
      </c>
      <c r="C108">
        <f>C107</f>
        <v>60</v>
      </c>
      <c r="D108">
        <f>D107</f>
        <v>0</v>
      </c>
      <c r="E108">
        <f t="shared" si="81"/>
        <v>0</v>
      </c>
      <c r="F108">
        <f t="shared" si="49"/>
        <v>3600</v>
      </c>
      <c r="G108">
        <f t="shared" si="82"/>
        <v>0</v>
      </c>
      <c r="H108">
        <f t="shared" si="82"/>
        <v>0</v>
      </c>
      <c r="I108">
        <f t="shared" si="82"/>
        <v>0</v>
      </c>
      <c r="J108">
        <f t="shared" si="82"/>
        <v>1</v>
      </c>
      <c r="K108">
        <f t="shared" si="82"/>
        <v>0</v>
      </c>
      <c r="L108">
        <f t="shared" si="82"/>
        <v>0</v>
      </c>
      <c r="M108">
        <f t="shared" si="82"/>
        <v>0</v>
      </c>
      <c r="N108">
        <f t="shared" si="82"/>
        <v>0</v>
      </c>
      <c r="O108">
        <f t="shared" si="82"/>
        <v>0</v>
      </c>
      <c r="P108">
        <f t="shared" si="82"/>
        <v>0</v>
      </c>
      <c r="Q108">
        <f t="shared" si="50"/>
        <v>20.811003609538545</v>
      </c>
      <c r="R108">
        <f t="shared" si="51"/>
        <v>115.95277128520935</v>
      </c>
      <c r="S108">
        <f t="shared" si="52"/>
        <v>-19.95277128520935</v>
      </c>
      <c r="T108">
        <f t="shared" si="53"/>
        <v>19.95277128520935</v>
      </c>
      <c r="U108">
        <f t="shared" si="54"/>
        <v>2.9933680452278737</v>
      </c>
      <c r="V108">
        <f t="shared" si="55"/>
        <v>60</v>
      </c>
      <c r="W108">
        <f t="shared" si="56"/>
        <v>0</v>
      </c>
      <c r="X108">
        <f t="shared" si="57"/>
        <v>0</v>
      </c>
      <c r="Y108">
        <f t="shared" si="58"/>
        <v>1.6305929142333815</v>
      </c>
      <c r="Z108">
        <f t="shared" si="59"/>
        <v>5.099913394497274</v>
      </c>
      <c r="AA108">
        <f t="shared" si="60"/>
        <v>18.82384906841408</v>
      </c>
      <c r="AB108">
        <f t="shared" si="61"/>
        <v>0.19608176112931333</v>
      </c>
      <c r="AC108">
        <f t="shared" si="62"/>
        <v>11.7649056677588</v>
      </c>
      <c r="AD108">
        <f t="shared" si="63"/>
        <v>0</v>
      </c>
      <c r="AE108">
        <f t="shared" si="64"/>
        <v>0</v>
      </c>
      <c r="AF108">
        <f t="shared" si="65"/>
        <v>705.894340065528</v>
      </c>
      <c r="AG108">
        <f t="shared" si="66"/>
        <v>0</v>
      </c>
      <c r="AH108">
        <f t="shared" si="67"/>
        <v>0</v>
      </c>
      <c r="AI108">
        <f t="shared" si="68"/>
        <v>0</v>
      </c>
      <c r="AJ108">
        <f t="shared" si="69"/>
        <v>0.19608176112931333</v>
      </c>
      <c r="AK108">
        <f t="shared" si="70"/>
        <v>0</v>
      </c>
      <c r="AL108">
        <f t="shared" si="71"/>
        <v>0</v>
      </c>
      <c r="AM108">
        <f t="shared" si="72"/>
        <v>0</v>
      </c>
      <c r="AN108">
        <f t="shared" si="73"/>
        <v>0</v>
      </c>
      <c r="AO108">
        <f t="shared" si="74"/>
        <v>0</v>
      </c>
      <c r="AP108">
        <f t="shared" si="75"/>
        <v>0</v>
      </c>
    </row>
    <row r="109" spans="1:42" ht="15">
      <c r="A109">
        <f t="shared" si="78"/>
        <v>1971</v>
      </c>
      <c r="B109">
        <v>158</v>
      </c>
      <c r="C109">
        <v>120</v>
      </c>
      <c r="D109">
        <f aca="true" t="shared" si="83" ref="D109:D114">D108</f>
        <v>0</v>
      </c>
      <c r="E109">
        <f t="shared" si="81"/>
        <v>0</v>
      </c>
      <c r="F109">
        <f t="shared" si="49"/>
        <v>14400</v>
      </c>
      <c r="G109">
        <f t="shared" si="82"/>
        <v>0</v>
      </c>
      <c r="H109">
        <f t="shared" si="82"/>
        <v>0</v>
      </c>
      <c r="I109">
        <f t="shared" si="82"/>
        <v>0</v>
      </c>
      <c r="J109">
        <f t="shared" si="82"/>
        <v>1</v>
      </c>
      <c r="K109">
        <f t="shared" si="82"/>
        <v>0</v>
      </c>
      <c r="L109">
        <f t="shared" si="82"/>
        <v>0</v>
      </c>
      <c r="M109">
        <f t="shared" si="82"/>
        <v>0</v>
      </c>
      <c r="N109">
        <f t="shared" si="82"/>
        <v>0</v>
      </c>
      <c r="O109">
        <f t="shared" si="82"/>
        <v>0</v>
      </c>
      <c r="P109">
        <f t="shared" si="82"/>
        <v>0</v>
      </c>
      <c r="Q109">
        <f t="shared" si="50"/>
        <v>20.811003609538545</v>
      </c>
      <c r="R109">
        <f t="shared" si="51"/>
        <v>149.91590860838298</v>
      </c>
      <c r="S109">
        <f t="shared" si="52"/>
        <v>8.084091391617022</v>
      </c>
      <c r="T109">
        <f t="shared" si="53"/>
        <v>8.084091391617022</v>
      </c>
      <c r="U109">
        <f t="shared" si="54"/>
        <v>2.089898104724505</v>
      </c>
      <c r="V109">
        <f t="shared" si="55"/>
        <v>120</v>
      </c>
      <c r="W109">
        <f t="shared" si="56"/>
        <v>0</v>
      </c>
      <c r="X109">
        <f t="shared" si="57"/>
        <v>0</v>
      </c>
      <c r="Y109">
        <f t="shared" si="58"/>
        <v>1.6032391466783031</v>
      </c>
      <c r="Z109">
        <f t="shared" si="59"/>
        <v>4.962416213734961</v>
      </c>
      <c r="AA109">
        <f t="shared" si="60"/>
        <v>31.839328503459278</v>
      </c>
      <c r="AB109">
        <f t="shared" si="61"/>
        <v>0.20151473736366632</v>
      </c>
      <c r="AC109">
        <f t="shared" si="62"/>
        <v>24.181768483639956</v>
      </c>
      <c r="AD109">
        <f t="shared" si="63"/>
        <v>0</v>
      </c>
      <c r="AE109">
        <f t="shared" si="64"/>
        <v>0</v>
      </c>
      <c r="AF109">
        <f t="shared" si="65"/>
        <v>2901.812218036795</v>
      </c>
      <c r="AG109">
        <f t="shared" si="66"/>
        <v>0</v>
      </c>
      <c r="AH109">
        <f t="shared" si="67"/>
        <v>0</v>
      </c>
      <c r="AI109">
        <f t="shared" si="68"/>
        <v>0</v>
      </c>
      <c r="AJ109">
        <f t="shared" si="69"/>
        <v>0.20151473736366632</v>
      </c>
      <c r="AK109">
        <f t="shared" si="70"/>
        <v>0</v>
      </c>
      <c r="AL109">
        <f t="shared" si="71"/>
        <v>0</v>
      </c>
      <c r="AM109">
        <f t="shared" si="72"/>
        <v>0</v>
      </c>
      <c r="AN109">
        <f t="shared" si="73"/>
        <v>0</v>
      </c>
      <c r="AO109">
        <f t="shared" si="74"/>
        <v>0</v>
      </c>
      <c r="AP109">
        <f t="shared" si="75"/>
        <v>0</v>
      </c>
    </row>
    <row r="110" spans="1:42" ht="15">
      <c r="A110">
        <f t="shared" si="78"/>
        <v>1971</v>
      </c>
      <c r="B110">
        <v>157</v>
      </c>
      <c r="C110">
        <f>C109</f>
        <v>120</v>
      </c>
      <c r="D110">
        <f t="shared" si="83"/>
        <v>0</v>
      </c>
      <c r="E110">
        <f t="shared" si="81"/>
        <v>0</v>
      </c>
      <c r="F110">
        <f t="shared" si="49"/>
        <v>14400</v>
      </c>
      <c r="G110">
        <f t="shared" si="82"/>
        <v>0</v>
      </c>
      <c r="H110">
        <f t="shared" si="82"/>
        <v>0</v>
      </c>
      <c r="I110">
        <f t="shared" si="82"/>
        <v>0</v>
      </c>
      <c r="J110">
        <f t="shared" si="82"/>
        <v>1</v>
      </c>
      <c r="K110">
        <f t="shared" si="82"/>
        <v>0</v>
      </c>
      <c r="L110">
        <f t="shared" si="82"/>
        <v>0</v>
      </c>
      <c r="M110">
        <f t="shared" si="82"/>
        <v>0</v>
      </c>
      <c r="N110">
        <f t="shared" si="82"/>
        <v>0</v>
      </c>
      <c r="O110">
        <f t="shared" si="82"/>
        <v>0</v>
      </c>
      <c r="P110">
        <f t="shared" si="82"/>
        <v>0</v>
      </c>
      <c r="Q110">
        <f t="shared" si="50"/>
        <v>20.811003609538545</v>
      </c>
      <c r="R110">
        <f t="shared" si="51"/>
        <v>149.91590860838298</v>
      </c>
      <c r="S110">
        <f t="shared" si="52"/>
        <v>7.084091391617022</v>
      </c>
      <c r="T110">
        <f t="shared" si="53"/>
        <v>7.084091391617022</v>
      </c>
      <c r="U110">
        <f t="shared" si="54"/>
        <v>1.9578516209690766</v>
      </c>
      <c r="V110">
        <f t="shared" si="55"/>
        <v>120</v>
      </c>
      <c r="W110">
        <f t="shared" si="56"/>
        <v>0</v>
      </c>
      <c r="X110">
        <f t="shared" si="57"/>
        <v>0</v>
      </c>
      <c r="Y110">
        <f t="shared" si="58"/>
        <v>1.6032391466783031</v>
      </c>
      <c r="Z110">
        <f t="shared" si="59"/>
        <v>4.962416213734961</v>
      </c>
      <c r="AA110">
        <f t="shared" si="60"/>
        <v>31.63781376609561</v>
      </c>
      <c r="AB110">
        <f t="shared" si="61"/>
        <v>0.20151473736366632</v>
      </c>
      <c r="AC110">
        <f t="shared" si="62"/>
        <v>24.181768483639956</v>
      </c>
      <c r="AD110">
        <f t="shared" si="63"/>
        <v>0</v>
      </c>
      <c r="AE110">
        <f t="shared" si="64"/>
        <v>0</v>
      </c>
      <c r="AF110">
        <f t="shared" si="65"/>
        <v>2901.812218036795</v>
      </c>
      <c r="AG110">
        <f t="shared" si="66"/>
        <v>0</v>
      </c>
      <c r="AH110">
        <f t="shared" si="67"/>
        <v>0</v>
      </c>
      <c r="AI110">
        <f t="shared" si="68"/>
        <v>0</v>
      </c>
      <c r="AJ110">
        <f t="shared" si="69"/>
        <v>0.20151473736366632</v>
      </c>
      <c r="AK110">
        <f t="shared" si="70"/>
        <v>0</v>
      </c>
      <c r="AL110">
        <f t="shared" si="71"/>
        <v>0</v>
      </c>
      <c r="AM110">
        <f t="shared" si="72"/>
        <v>0</v>
      </c>
      <c r="AN110">
        <f t="shared" si="73"/>
        <v>0</v>
      </c>
      <c r="AO110">
        <f t="shared" si="74"/>
        <v>0</v>
      </c>
      <c r="AP110">
        <f t="shared" si="75"/>
        <v>0</v>
      </c>
    </row>
    <row r="111" spans="1:42" ht="15">
      <c r="A111">
        <f t="shared" si="78"/>
        <v>1971</v>
      </c>
      <c r="B111">
        <v>170</v>
      </c>
      <c r="C111">
        <f>C110</f>
        <v>120</v>
      </c>
      <c r="D111">
        <f t="shared" si="83"/>
        <v>0</v>
      </c>
      <c r="E111">
        <f t="shared" si="81"/>
        <v>0</v>
      </c>
      <c r="F111">
        <f t="shared" si="49"/>
        <v>14400</v>
      </c>
      <c r="G111">
        <f t="shared" si="82"/>
        <v>0</v>
      </c>
      <c r="H111">
        <f t="shared" si="82"/>
        <v>0</v>
      </c>
      <c r="I111">
        <f t="shared" si="82"/>
        <v>0</v>
      </c>
      <c r="J111">
        <f t="shared" si="82"/>
        <v>1</v>
      </c>
      <c r="K111">
        <f t="shared" si="82"/>
        <v>0</v>
      </c>
      <c r="L111">
        <f t="shared" si="82"/>
        <v>0</v>
      </c>
      <c r="M111">
        <f t="shared" si="82"/>
        <v>0</v>
      </c>
      <c r="N111">
        <f t="shared" si="82"/>
        <v>0</v>
      </c>
      <c r="O111">
        <f t="shared" si="82"/>
        <v>0</v>
      </c>
      <c r="P111">
        <f t="shared" si="82"/>
        <v>0</v>
      </c>
      <c r="Q111">
        <f t="shared" si="50"/>
        <v>20.811003609538545</v>
      </c>
      <c r="R111">
        <f t="shared" si="51"/>
        <v>149.91590860838298</v>
      </c>
      <c r="S111">
        <f t="shared" si="52"/>
        <v>20.084091391617022</v>
      </c>
      <c r="T111">
        <f t="shared" si="53"/>
        <v>20.084091391617022</v>
      </c>
      <c r="U111">
        <f t="shared" si="54"/>
        <v>2.9999280286309875</v>
      </c>
      <c r="V111">
        <f t="shared" si="55"/>
        <v>120</v>
      </c>
      <c r="W111">
        <f t="shared" si="56"/>
        <v>0</v>
      </c>
      <c r="X111">
        <f t="shared" si="57"/>
        <v>0</v>
      </c>
      <c r="Y111">
        <f t="shared" si="58"/>
        <v>1.6032391466783031</v>
      </c>
      <c r="Z111">
        <f t="shared" si="59"/>
        <v>4.962416213734961</v>
      </c>
      <c r="AA111">
        <f t="shared" si="60"/>
        <v>34.257505351823276</v>
      </c>
      <c r="AB111">
        <f t="shared" si="61"/>
        <v>0.20151473736366632</v>
      </c>
      <c r="AC111">
        <f t="shared" si="62"/>
        <v>24.181768483639956</v>
      </c>
      <c r="AD111">
        <f t="shared" si="63"/>
        <v>0</v>
      </c>
      <c r="AE111">
        <f t="shared" si="64"/>
        <v>0</v>
      </c>
      <c r="AF111">
        <f t="shared" si="65"/>
        <v>2901.812218036795</v>
      </c>
      <c r="AG111">
        <f t="shared" si="66"/>
        <v>0</v>
      </c>
      <c r="AH111">
        <f t="shared" si="67"/>
        <v>0</v>
      </c>
      <c r="AI111">
        <f t="shared" si="68"/>
        <v>0</v>
      </c>
      <c r="AJ111">
        <f t="shared" si="69"/>
        <v>0.20151473736366632</v>
      </c>
      <c r="AK111">
        <f t="shared" si="70"/>
        <v>0</v>
      </c>
      <c r="AL111">
        <f t="shared" si="71"/>
        <v>0</v>
      </c>
      <c r="AM111">
        <f t="shared" si="72"/>
        <v>0</v>
      </c>
      <c r="AN111">
        <f t="shared" si="73"/>
        <v>0</v>
      </c>
      <c r="AO111">
        <f t="shared" si="74"/>
        <v>0</v>
      </c>
      <c r="AP111">
        <f t="shared" si="75"/>
        <v>0</v>
      </c>
    </row>
    <row r="112" spans="1:42" ht="15">
      <c r="A112">
        <f t="shared" si="78"/>
        <v>1971</v>
      </c>
      <c r="B112">
        <v>183</v>
      </c>
      <c r="C112">
        <v>180</v>
      </c>
      <c r="D112">
        <f t="shared" si="83"/>
        <v>0</v>
      </c>
      <c r="E112">
        <f t="shared" si="81"/>
        <v>0</v>
      </c>
      <c r="F112">
        <f t="shared" si="49"/>
        <v>32400</v>
      </c>
      <c r="G112">
        <f t="shared" si="82"/>
        <v>0</v>
      </c>
      <c r="H112">
        <f t="shared" si="82"/>
        <v>0</v>
      </c>
      <c r="I112">
        <f t="shared" si="82"/>
        <v>0</v>
      </c>
      <c r="J112">
        <f t="shared" si="82"/>
        <v>1</v>
      </c>
      <c r="K112">
        <f t="shared" si="82"/>
        <v>0</v>
      </c>
      <c r="L112">
        <f t="shared" si="82"/>
        <v>0</v>
      </c>
      <c r="M112">
        <f t="shared" si="82"/>
        <v>0</v>
      </c>
      <c r="N112">
        <f t="shared" si="82"/>
        <v>0</v>
      </c>
      <c r="O112">
        <f t="shared" si="82"/>
        <v>0</v>
      </c>
      <c r="P112">
        <f t="shared" si="82"/>
        <v>0</v>
      </c>
      <c r="Q112">
        <f t="shared" si="50"/>
        <v>20.811003609538545</v>
      </c>
      <c r="R112">
        <f t="shared" si="51"/>
        <v>165.82372864027568</v>
      </c>
      <c r="S112">
        <f t="shared" si="52"/>
        <v>17.176271359724325</v>
      </c>
      <c r="T112">
        <f t="shared" si="53"/>
        <v>17.176271359724325</v>
      </c>
      <c r="U112">
        <f t="shared" si="54"/>
        <v>2.8435288592246386</v>
      </c>
      <c r="V112">
        <f t="shared" si="55"/>
        <v>180</v>
      </c>
      <c r="W112">
        <f t="shared" si="56"/>
        <v>0</v>
      </c>
      <c r="X112">
        <f t="shared" si="57"/>
        <v>0</v>
      </c>
      <c r="Y112">
        <f t="shared" si="58"/>
        <v>1.5758853791232248</v>
      </c>
      <c r="Z112">
        <f t="shared" si="59"/>
        <v>4.828626051750256</v>
      </c>
      <c r="AA112">
        <f t="shared" si="60"/>
        <v>37.89897955209579</v>
      </c>
      <c r="AB112">
        <f t="shared" si="61"/>
        <v>0.20709824891855624</v>
      </c>
      <c r="AC112">
        <f t="shared" si="62"/>
        <v>37.27768480534012</v>
      </c>
      <c r="AD112">
        <f t="shared" si="63"/>
        <v>0</v>
      </c>
      <c r="AE112">
        <f t="shared" si="64"/>
        <v>0</v>
      </c>
      <c r="AF112">
        <f t="shared" si="65"/>
        <v>6709.983264961222</v>
      </c>
      <c r="AG112">
        <f t="shared" si="66"/>
        <v>0</v>
      </c>
      <c r="AH112">
        <f t="shared" si="67"/>
        <v>0</v>
      </c>
      <c r="AI112">
        <f t="shared" si="68"/>
        <v>0</v>
      </c>
      <c r="AJ112">
        <f t="shared" si="69"/>
        <v>0.20709824891855624</v>
      </c>
      <c r="AK112">
        <f t="shared" si="70"/>
        <v>0</v>
      </c>
      <c r="AL112">
        <f t="shared" si="71"/>
        <v>0</v>
      </c>
      <c r="AM112">
        <f t="shared" si="72"/>
        <v>0</v>
      </c>
      <c r="AN112">
        <f t="shared" si="73"/>
        <v>0</v>
      </c>
      <c r="AO112">
        <f t="shared" si="74"/>
        <v>0</v>
      </c>
      <c r="AP112">
        <f t="shared" si="75"/>
        <v>0</v>
      </c>
    </row>
    <row r="113" spans="1:42" ht="15">
      <c r="A113">
        <f t="shared" si="78"/>
        <v>1971</v>
      </c>
      <c r="B113">
        <v>176</v>
      </c>
      <c r="C113">
        <f>C112</f>
        <v>180</v>
      </c>
      <c r="D113">
        <f t="shared" si="83"/>
        <v>0</v>
      </c>
      <c r="E113">
        <f t="shared" si="81"/>
        <v>0</v>
      </c>
      <c r="F113">
        <f t="shared" si="49"/>
        <v>32400</v>
      </c>
      <c r="G113">
        <f aca="true" t="shared" si="84" ref="G113:P122">IF($A113=G$12,1,0)</f>
        <v>0</v>
      </c>
      <c r="H113">
        <f t="shared" si="84"/>
        <v>0</v>
      </c>
      <c r="I113">
        <f t="shared" si="84"/>
        <v>0</v>
      </c>
      <c r="J113">
        <f t="shared" si="84"/>
        <v>1</v>
      </c>
      <c r="K113">
        <f t="shared" si="84"/>
        <v>0</v>
      </c>
      <c r="L113">
        <f t="shared" si="84"/>
        <v>0</v>
      </c>
      <c r="M113">
        <f t="shared" si="84"/>
        <v>0</v>
      </c>
      <c r="N113">
        <f t="shared" si="84"/>
        <v>0</v>
      </c>
      <c r="O113">
        <f t="shared" si="84"/>
        <v>0</v>
      </c>
      <c r="P113">
        <f t="shared" si="84"/>
        <v>0</v>
      </c>
      <c r="Q113">
        <f t="shared" si="50"/>
        <v>20.811003609538545</v>
      </c>
      <c r="R113">
        <f t="shared" si="51"/>
        <v>165.82372864027568</v>
      </c>
      <c r="S113">
        <f t="shared" si="52"/>
        <v>10.176271359724325</v>
      </c>
      <c r="T113">
        <f t="shared" si="53"/>
        <v>10.176271359724325</v>
      </c>
      <c r="U113">
        <f t="shared" si="54"/>
        <v>2.320058672881794</v>
      </c>
      <c r="V113">
        <f t="shared" si="55"/>
        <v>180</v>
      </c>
      <c r="W113">
        <f t="shared" si="56"/>
        <v>0</v>
      </c>
      <c r="X113">
        <f t="shared" si="57"/>
        <v>0</v>
      </c>
      <c r="Y113">
        <f t="shared" si="58"/>
        <v>1.5758853791232248</v>
      </c>
      <c r="Z113">
        <f t="shared" si="59"/>
        <v>4.828626051750256</v>
      </c>
      <c r="AA113">
        <f t="shared" si="60"/>
        <v>36.449291809665894</v>
      </c>
      <c r="AB113">
        <f t="shared" si="61"/>
        <v>0.20709824891855624</v>
      </c>
      <c r="AC113">
        <f t="shared" si="62"/>
        <v>37.27768480534012</v>
      </c>
      <c r="AD113">
        <f t="shared" si="63"/>
        <v>0</v>
      </c>
      <c r="AE113">
        <f t="shared" si="64"/>
        <v>0</v>
      </c>
      <c r="AF113">
        <f t="shared" si="65"/>
        <v>6709.983264961222</v>
      </c>
      <c r="AG113">
        <f t="shared" si="66"/>
        <v>0</v>
      </c>
      <c r="AH113">
        <f t="shared" si="67"/>
        <v>0</v>
      </c>
      <c r="AI113">
        <f t="shared" si="68"/>
        <v>0</v>
      </c>
      <c r="AJ113">
        <f t="shared" si="69"/>
        <v>0.20709824891855624</v>
      </c>
      <c r="AK113">
        <f t="shared" si="70"/>
        <v>0</v>
      </c>
      <c r="AL113">
        <f t="shared" si="71"/>
        <v>0</v>
      </c>
      <c r="AM113">
        <f t="shared" si="72"/>
        <v>0</v>
      </c>
      <c r="AN113">
        <f t="shared" si="73"/>
        <v>0</v>
      </c>
      <c r="AO113">
        <f t="shared" si="74"/>
        <v>0</v>
      </c>
      <c r="AP113">
        <f t="shared" si="75"/>
        <v>0</v>
      </c>
    </row>
    <row r="114" spans="1:42" ht="15">
      <c r="A114">
        <f t="shared" si="78"/>
        <v>1971</v>
      </c>
      <c r="B114">
        <v>198</v>
      </c>
      <c r="C114">
        <f>C113</f>
        <v>180</v>
      </c>
      <c r="D114">
        <f t="shared" si="83"/>
        <v>0</v>
      </c>
      <c r="E114">
        <f t="shared" si="81"/>
        <v>0</v>
      </c>
      <c r="F114">
        <f t="shared" si="49"/>
        <v>32400</v>
      </c>
      <c r="G114">
        <f t="shared" si="84"/>
        <v>0</v>
      </c>
      <c r="H114">
        <f t="shared" si="84"/>
        <v>0</v>
      </c>
      <c r="I114">
        <f t="shared" si="84"/>
        <v>0</v>
      </c>
      <c r="J114">
        <f t="shared" si="84"/>
        <v>1</v>
      </c>
      <c r="K114">
        <f t="shared" si="84"/>
        <v>0</v>
      </c>
      <c r="L114">
        <f t="shared" si="84"/>
        <v>0</v>
      </c>
      <c r="M114">
        <f t="shared" si="84"/>
        <v>0</v>
      </c>
      <c r="N114">
        <f t="shared" si="84"/>
        <v>0</v>
      </c>
      <c r="O114">
        <f t="shared" si="84"/>
        <v>0</v>
      </c>
      <c r="P114">
        <f t="shared" si="84"/>
        <v>0</v>
      </c>
      <c r="Q114">
        <f t="shared" si="50"/>
        <v>20.811003609538545</v>
      </c>
      <c r="R114">
        <f t="shared" si="51"/>
        <v>165.82372864027568</v>
      </c>
      <c r="S114">
        <f t="shared" si="52"/>
        <v>32.176271359724325</v>
      </c>
      <c r="T114">
        <f t="shared" si="53"/>
        <v>32.176271359724325</v>
      </c>
      <c r="U114">
        <f t="shared" si="54"/>
        <v>3.4712292666012825</v>
      </c>
      <c r="V114">
        <f t="shared" si="55"/>
        <v>180</v>
      </c>
      <c r="W114">
        <f t="shared" si="56"/>
        <v>0</v>
      </c>
      <c r="X114">
        <f t="shared" si="57"/>
        <v>0</v>
      </c>
      <c r="Y114">
        <f t="shared" si="58"/>
        <v>1.5758853791232248</v>
      </c>
      <c r="Z114">
        <f t="shared" si="59"/>
        <v>4.828626051750256</v>
      </c>
      <c r="AA114">
        <f t="shared" si="60"/>
        <v>41.00545328587413</v>
      </c>
      <c r="AB114">
        <f t="shared" si="61"/>
        <v>0.20709824891855624</v>
      </c>
      <c r="AC114">
        <f t="shared" si="62"/>
        <v>37.27768480534012</v>
      </c>
      <c r="AD114">
        <f t="shared" si="63"/>
        <v>0</v>
      </c>
      <c r="AE114">
        <f t="shared" si="64"/>
        <v>0</v>
      </c>
      <c r="AF114">
        <f t="shared" si="65"/>
        <v>6709.983264961222</v>
      </c>
      <c r="AG114">
        <f t="shared" si="66"/>
        <v>0</v>
      </c>
      <c r="AH114">
        <f t="shared" si="67"/>
        <v>0</v>
      </c>
      <c r="AI114">
        <f t="shared" si="68"/>
        <v>0</v>
      </c>
      <c r="AJ114">
        <f t="shared" si="69"/>
        <v>0.20709824891855624</v>
      </c>
      <c r="AK114">
        <f t="shared" si="70"/>
        <v>0</v>
      </c>
      <c r="AL114">
        <f t="shared" si="71"/>
        <v>0</v>
      </c>
      <c r="AM114">
        <f t="shared" si="72"/>
        <v>0</v>
      </c>
      <c r="AN114">
        <f t="shared" si="73"/>
        <v>0</v>
      </c>
      <c r="AO114">
        <f t="shared" si="74"/>
        <v>0</v>
      </c>
      <c r="AP114">
        <f t="shared" si="75"/>
        <v>0</v>
      </c>
    </row>
    <row r="115" spans="1:42" ht="15">
      <c r="A115">
        <v>1972</v>
      </c>
      <c r="B115">
        <v>21</v>
      </c>
      <c r="C115">
        <v>0</v>
      </c>
      <c r="D115">
        <v>1</v>
      </c>
      <c r="E115">
        <f t="shared" si="81"/>
        <v>0</v>
      </c>
      <c r="F115">
        <f t="shared" si="49"/>
        <v>0</v>
      </c>
      <c r="G115">
        <f t="shared" si="84"/>
        <v>0</v>
      </c>
      <c r="H115">
        <f t="shared" si="84"/>
        <v>0</v>
      </c>
      <c r="I115">
        <f t="shared" si="84"/>
        <v>0</v>
      </c>
      <c r="J115">
        <f t="shared" si="84"/>
        <v>0</v>
      </c>
      <c r="K115">
        <f t="shared" si="84"/>
        <v>1</v>
      </c>
      <c r="L115">
        <f t="shared" si="84"/>
        <v>0</v>
      </c>
      <c r="M115">
        <f t="shared" si="84"/>
        <v>0</v>
      </c>
      <c r="N115">
        <f t="shared" si="84"/>
        <v>0</v>
      </c>
      <c r="O115">
        <f t="shared" si="84"/>
        <v>0</v>
      </c>
      <c r="P115">
        <f t="shared" si="84"/>
        <v>0</v>
      </c>
      <c r="Q115">
        <f t="shared" si="50"/>
        <v>-28.226033427498493</v>
      </c>
      <c r="R115">
        <f t="shared" si="51"/>
        <v>3.2548662505928156</v>
      </c>
      <c r="S115">
        <f t="shared" si="52"/>
        <v>17.745133749407184</v>
      </c>
      <c r="T115">
        <f t="shared" si="53"/>
        <v>17.745133749407184</v>
      </c>
      <c r="U115">
        <f t="shared" si="54"/>
        <v>2.8761113233711075</v>
      </c>
      <c r="V115">
        <f t="shared" si="55"/>
        <v>0</v>
      </c>
      <c r="W115">
        <f t="shared" si="56"/>
        <v>1</v>
      </c>
      <c r="X115">
        <f t="shared" si="57"/>
        <v>0</v>
      </c>
      <c r="Y115">
        <f t="shared" si="58"/>
        <v>2.1156175293489037</v>
      </c>
      <c r="Z115">
        <f t="shared" si="59"/>
        <v>8.279982494977123</v>
      </c>
      <c r="AA115">
        <f t="shared" si="60"/>
        <v>2.5362372460013303</v>
      </c>
      <c r="AB115">
        <f t="shared" si="61"/>
        <v>0.12077320219053952</v>
      </c>
      <c r="AC115">
        <f t="shared" si="62"/>
        <v>0</v>
      </c>
      <c r="AD115">
        <f t="shared" si="63"/>
        <v>0.12077320219053952</v>
      </c>
      <c r="AE115">
        <f t="shared" si="64"/>
        <v>0</v>
      </c>
      <c r="AF115">
        <f t="shared" si="65"/>
        <v>0</v>
      </c>
      <c r="AG115">
        <f t="shared" si="66"/>
        <v>0</v>
      </c>
      <c r="AH115">
        <f t="shared" si="67"/>
        <v>0</v>
      </c>
      <c r="AI115">
        <f t="shared" si="68"/>
        <v>0</v>
      </c>
      <c r="AJ115">
        <f t="shared" si="69"/>
        <v>0</v>
      </c>
      <c r="AK115">
        <f t="shared" si="70"/>
        <v>0.12077320219053952</v>
      </c>
      <c r="AL115">
        <f t="shared" si="71"/>
        <v>0</v>
      </c>
      <c r="AM115">
        <f t="shared" si="72"/>
        <v>0</v>
      </c>
      <c r="AN115">
        <f t="shared" si="73"/>
        <v>0</v>
      </c>
      <c r="AO115">
        <f t="shared" si="74"/>
        <v>0</v>
      </c>
      <c r="AP115">
        <f t="shared" si="75"/>
        <v>0</v>
      </c>
    </row>
    <row r="116" spans="1:42" ht="15">
      <c r="A116">
        <f aca="true" t="shared" si="85" ref="A116:A141">A115</f>
        <v>1972</v>
      </c>
      <c r="B116">
        <v>27</v>
      </c>
      <c r="C116">
        <f>C115</f>
        <v>0</v>
      </c>
      <c r="D116">
        <f>D115</f>
        <v>1</v>
      </c>
      <c r="E116">
        <f t="shared" si="81"/>
        <v>0</v>
      </c>
      <c r="F116">
        <f t="shared" si="49"/>
        <v>0</v>
      </c>
      <c r="G116">
        <f t="shared" si="84"/>
        <v>0</v>
      </c>
      <c r="H116">
        <f t="shared" si="84"/>
        <v>0</v>
      </c>
      <c r="I116">
        <f t="shared" si="84"/>
        <v>0</v>
      </c>
      <c r="J116">
        <f t="shared" si="84"/>
        <v>0</v>
      </c>
      <c r="K116">
        <f t="shared" si="84"/>
        <v>1</v>
      </c>
      <c r="L116">
        <f t="shared" si="84"/>
        <v>0</v>
      </c>
      <c r="M116">
        <f t="shared" si="84"/>
        <v>0</v>
      </c>
      <c r="N116">
        <f t="shared" si="84"/>
        <v>0</v>
      </c>
      <c r="O116">
        <f t="shared" si="84"/>
        <v>0</v>
      </c>
      <c r="P116">
        <f t="shared" si="84"/>
        <v>0</v>
      </c>
      <c r="Q116">
        <f t="shared" si="50"/>
        <v>-28.226033427498493</v>
      </c>
      <c r="R116">
        <f t="shared" si="51"/>
        <v>3.2548662505928156</v>
      </c>
      <c r="S116">
        <f t="shared" si="52"/>
        <v>23.745133749407184</v>
      </c>
      <c r="T116">
        <f t="shared" si="53"/>
        <v>23.745133749407184</v>
      </c>
      <c r="U116">
        <f t="shared" si="54"/>
        <v>3.167377614725048</v>
      </c>
      <c r="V116">
        <f t="shared" si="55"/>
        <v>0</v>
      </c>
      <c r="W116">
        <f t="shared" si="56"/>
        <v>1</v>
      </c>
      <c r="X116">
        <f t="shared" si="57"/>
        <v>0</v>
      </c>
      <c r="Y116">
        <f t="shared" si="58"/>
        <v>2.1156175293489037</v>
      </c>
      <c r="Z116">
        <f t="shared" si="59"/>
        <v>8.279982494977123</v>
      </c>
      <c r="AA116">
        <f t="shared" si="60"/>
        <v>3.2608764591445674</v>
      </c>
      <c r="AB116">
        <f t="shared" si="61"/>
        <v>0.12077320219053952</v>
      </c>
      <c r="AC116">
        <f t="shared" si="62"/>
        <v>0</v>
      </c>
      <c r="AD116">
        <f t="shared" si="63"/>
        <v>0.12077320219053952</v>
      </c>
      <c r="AE116">
        <f t="shared" si="64"/>
        <v>0</v>
      </c>
      <c r="AF116">
        <f t="shared" si="65"/>
        <v>0</v>
      </c>
      <c r="AG116">
        <f t="shared" si="66"/>
        <v>0</v>
      </c>
      <c r="AH116">
        <f t="shared" si="67"/>
        <v>0</v>
      </c>
      <c r="AI116">
        <f t="shared" si="68"/>
        <v>0</v>
      </c>
      <c r="AJ116">
        <f t="shared" si="69"/>
        <v>0</v>
      </c>
      <c r="AK116">
        <f t="shared" si="70"/>
        <v>0.12077320219053952</v>
      </c>
      <c r="AL116">
        <f t="shared" si="71"/>
        <v>0</v>
      </c>
      <c r="AM116">
        <f t="shared" si="72"/>
        <v>0</v>
      </c>
      <c r="AN116">
        <f t="shared" si="73"/>
        <v>0</v>
      </c>
      <c r="AO116">
        <f t="shared" si="74"/>
        <v>0</v>
      </c>
      <c r="AP116">
        <f t="shared" si="75"/>
        <v>0</v>
      </c>
    </row>
    <row r="117" spans="1:42" ht="15">
      <c r="A117">
        <f t="shared" si="85"/>
        <v>1972</v>
      </c>
      <c r="B117">
        <v>19</v>
      </c>
      <c r="C117">
        <f>C116</f>
        <v>0</v>
      </c>
      <c r="D117">
        <f>D116</f>
        <v>1</v>
      </c>
      <c r="E117">
        <f t="shared" si="81"/>
        <v>0</v>
      </c>
      <c r="F117">
        <f t="shared" si="49"/>
        <v>0</v>
      </c>
      <c r="G117">
        <f t="shared" si="84"/>
        <v>0</v>
      </c>
      <c r="H117">
        <f t="shared" si="84"/>
        <v>0</v>
      </c>
      <c r="I117">
        <f t="shared" si="84"/>
        <v>0</v>
      </c>
      <c r="J117">
        <f t="shared" si="84"/>
        <v>0</v>
      </c>
      <c r="K117">
        <f t="shared" si="84"/>
        <v>1</v>
      </c>
      <c r="L117">
        <f t="shared" si="84"/>
        <v>0</v>
      </c>
      <c r="M117">
        <f t="shared" si="84"/>
        <v>0</v>
      </c>
      <c r="N117">
        <f t="shared" si="84"/>
        <v>0</v>
      </c>
      <c r="O117">
        <f t="shared" si="84"/>
        <v>0</v>
      </c>
      <c r="P117">
        <f t="shared" si="84"/>
        <v>0</v>
      </c>
      <c r="Q117">
        <f t="shared" si="50"/>
        <v>-28.226033427498493</v>
      </c>
      <c r="R117">
        <f t="shared" si="51"/>
        <v>3.2548662505928156</v>
      </c>
      <c r="S117">
        <f t="shared" si="52"/>
        <v>15.745133749407184</v>
      </c>
      <c r="T117">
        <f t="shared" si="53"/>
        <v>15.745133749407184</v>
      </c>
      <c r="U117">
        <f t="shared" si="54"/>
        <v>2.7565313492394985</v>
      </c>
      <c r="V117">
        <f t="shared" si="55"/>
        <v>0</v>
      </c>
      <c r="W117">
        <f t="shared" si="56"/>
        <v>1</v>
      </c>
      <c r="X117">
        <f t="shared" si="57"/>
        <v>0</v>
      </c>
      <c r="Y117">
        <f t="shared" si="58"/>
        <v>2.1156175293489037</v>
      </c>
      <c r="Z117">
        <f t="shared" si="59"/>
        <v>8.279982494977123</v>
      </c>
      <c r="AA117">
        <f t="shared" si="60"/>
        <v>2.294690841620251</v>
      </c>
      <c r="AB117">
        <f t="shared" si="61"/>
        <v>0.12077320219053952</v>
      </c>
      <c r="AC117">
        <f t="shared" si="62"/>
        <v>0</v>
      </c>
      <c r="AD117">
        <f t="shared" si="63"/>
        <v>0.12077320219053952</v>
      </c>
      <c r="AE117">
        <f t="shared" si="64"/>
        <v>0</v>
      </c>
      <c r="AF117">
        <f t="shared" si="65"/>
        <v>0</v>
      </c>
      <c r="AG117">
        <f t="shared" si="66"/>
        <v>0</v>
      </c>
      <c r="AH117">
        <f t="shared" si="67"/>
        <v>0</v>
      </c>
      <c r="AI117">
        <f t="shared" si="68"/>
        <v>0</v>
      </c>
      <c r="AJ117">
        <f t="shared" si="69"/>
        <v>0</v>
      </c>
      <c r="AK117">
        <f t="shared" si="70"/>
        <v>0.12077320219053952</v>
      </c>
      <c r="AL117">
        <f t="shared" si="71"/>
        <v>0</v>
      </c>
      <c r="AM117">
        <f t="shared" si="72"/>
        <v>0</v>
      </c>
      <c r="AN117">
        <f t="shared" si="73"/>
        <v>0</v>
      </c>
      <c r="AO117">
        <f t="shared" si="74"/>
        <v>0</v>
      </c>
      <c r="AP117">
        <f t="shared" si="75"/>
        <v>0</v>
      </c>
    </row>
    <row r="118" spans="1:42" ht="15">
      <c r="A118">
        <f t="shared" si="85"/>
        <v>1972</v>
      </c>
      <c r="B118">
        <v>32</v>
      </c>
      <c r="C118">
        <v>60</v>
      </c>
      <c r="D118">
        <f aca="true" t="shared" si="86" ref="D118:D132">D117</f>
        <v>1</v>
      </c>
      <c r="E118">
        <f t="shared" si="81"/>
        <v>0</v>
      </c>
      <c r="F118">
        <f t="shared" si="49"/>
        <v>3600</v>
      </c>
      <c r="G118">
        <f t="shared" si="84"/>
        <v>0</v>
      </c>
      <c r="H118">
        <f t="shared" si="84"/>
        <v>0</v>
      </c>
      <c r="I118">
        <f t="shared" si="84"/>
        <v>0</v>
      </c>
      <c r="J118">
        <f t="shared" si="84"/>
        <v>0</v>
      </c>
      <c r="K118">
        <f t="shared" si="84"/>
        <v>1</v>
      </c>
      <c r="L118">
        <f t="shared" si="84"/>
        <v>0</v>
      </c>
      <c r="M118">
        <f t="shared" si="84"/>
        <v>0</v>
      </c>
      <c r="N118">
        <f t="shared" si="84"/>
        <v>0</v>
      </c>
      <c r="O118">
        <f t="shared" si="84"/>
        <v>0</v>
      </c>
      <c r="P118">
        <f t="shared" si="84"/>
        <v>0</v>
      </c>
      <c r="Q118">
        <f t="shared" si="50"/>
        <v>-28.226033427498493</v>
      </c>
      <c r="R118">
        <f t="shared" si="51"/>
        <v>55.27332086504737</v>
      </c>
      <c r="S118">
        <f t="shared" si="52"/>
        <v>-23.273320865047367</v>
      </c>
      <c r="T118">
        <f t="shared" si="53"/>
        <v>23.273320865047367</v>
      </c>
      <c r="U118">
        <f t="shared" si="54"/>
        <v>3.1473076772759256</v>
      </c>
      <c r="V118">
        <f t="shared" si="55"/>
        <v>60</v>
      </c>
      <c r="W118">
        <f t="shared" si="56"/>
        <v>1</v>
      </c>
      <c r="X118">
        <f t="shared" si="57"/>
        <v>0</v>
      </c>
      <c r="Y118">
        <f t="shared" si="58"/>
        <v>2.0882637617938253</v>
      </c>
      <c r="Z118">
        <f t="shared" si="59"/>
        <v>8.056748459071912</v>
      </c>
      <c r="AA118">
        <f t="shared" si="60"/>
        <v>3.9718256269957077</v>
      </c>
      <c r="AB118">
        <f t="shared" si="61"/>
        <v>0.12411955084361587</v>
      </c>
      <c r="AC118">
        <f t="shared" si="62"/>
        <v>7.447173050616953</v>
      </c>
      <c r="AD118">
        <f t="shared" si="63"/>
        <v>0.12411955084361587</v>
      </c>
      <c r="AE118">
        <f t="shared" si="64"/>
        <v>0</v>
      </c>
      <c r="AF118">
        <f t="shared" si="65"/>
        <v>446.83038303701716</v>
      </c>
      <c r="AG118">
        <f t="shared" si="66"/>
        <v>0</v>
      </c>
      <c r="AH118">
        <f t="shared" si="67"/>
        <v>0</v>
      </c>
      <c r="AI118">
        <f t="shared" si="68"/>
        <v>0</v>
      </c>
      <c r="AJ118">
        <f t="shared" si="69"/>
        <v>0</v>
      </c>
      <c r="AK118">
        <f t="shared" si="70"/>
        <v>0.12411955084361587</v>
      </c>
      <c r="AL118">
        <f t="shared" si="71"/>
        <v>0</v>
      </c>
      <c r="AM118">
        <f t="shared" si="72"/>
        <v>0</v>
      </c>
      <c r="AN118">
        <f t="shared" si="73"/>
        <v>0</v>
      </c>
      <c r="AO118">
        <f t="shared" si="74"/>
        <v>0</v>
      </c>
      <c r="AP118">
        <f t="shared" si="75"/>
        <v>0</v>
      </c>
    </row>
    <row r="119" spans="1:42" ht="15">
      <c r="A119">
        <f t="shared" si="85"/>
        <v>1972</v>
      </c>
      <c r="B119">
        <v>33</v>
      </c>
      <c r="C119">
        <f>C118</f>
        <v>60</v>
      </c>
      <c r="D119">
        <f t="shared" si="86"/>
        <v>1</v>
      </c>
      <c r="E119">
        <f t="shared" si="81"/>
        <v>0</v>
      </c>
      <c r="F119">
        <f t="shared" si="49"/>
        <v>3600</v>
      </c>
      <c r="G119">
        <f t="shared" si="84"/>
        <v>0</v>
      </c>
      <c r="H119">
        <f t="shared" si="84"/>
        <v>0</v>
      </c>
      <c r="I119">
        <f t="shared" si="84"/>
        <v>0</v>
      </c>
      <c r="J119">
        <f t="shared" si="84"/>
        <v>0</v>
      </c>
      <c r="K119">
        <f t="shared" si="84"/>
        <v>1</v>
      </c>
      <c r="L119">
        <f t="shared" si="84"/>
        <v>0</v>
      </c>
      <c r="M119">
        <f t="shared" si="84"/>
        <v>0</v>
      </c>
      <c r="N119">
        <f t="shared" si="84"/>
        <v>0</v>
      </c>
      <c r="O119">
        <f t="shared" si="84"/>
        <v>0</v>
      </c>
      <c r="P119">
        <f t="shared" si="84"/>
        <v>0</v>
      </c>
      <c r="Q119">
        <f t="shared" si="50"/>
        <v>-28.226033427498493</v>
      </c>
      <c r="R119">
        <f t="shared" si="51"/>
        <v>55.27332086504737</v>
      </c>
      <c r="S119">
        <f t="shared" si="52"/>
        <v>-22.273320865047367</v>
      </c>
      <c r="T119">
        <f t="shared" si="53"/>
        <v>22.273320865047367</v>
      </c>
      <c r="U119">
        <f t="shared" si="54"/>
        <v>3.103389588474982</v>
      </c>
      <c r="V119">
        <f t="shared" si="55"/>
        <v>60</v>
      </c>
      <c r="W119">
        <f t="shared" si="56"/>
        <v>1</v>
      </c>
      <c r="X119">
        <f t="shared" si="57"/>
        <v>0</v>
      </c>
      <c r="Y119">
        <f t="shared" si="58"/>
        <v>2.0882637617938253</v>
      </c>
      <c r="Z119">
        <f t="shared" si="59"/>
        <v>8.056748459071912</v>
      </c>
      <c r="AA119">
        <f t="shared" si="60"/>
        <v>4.095945177839324</v>
      </c>
      <c r="AB119">
        <f t="shared" si="61"/>
        <v>0.12411955084361587</v>
      </c>
      <c r="AC119">
        <f t="shared" si="62"/>
        <v>7.447173050616953</v>
      </c>
      <c r="AD119">
        <f t="shared" si="63"/>
        <v>0.12411955084361587</v>
      </c>
      <c r="AE119">
        <f t="shared" si="64"/>
        <v>0</v>
      </c>
      <c r="AF119">
        <f t="shared" si="65"/>
        <v>446.83038303701716</v>
      </c>
      <c r="AG119">
        <f t="shared" si="66"/>
        <v>0</v>
      </c>
      <c r="AH119">
        <f t="shared" si="67"/>
        <v>0</v>
      </c>
      <c r="AI119">
        <f t="shared" si="68"/>
        <v>0</v>
      </c>
      <c r="AJ119">
        <f t="shared" si="69"/>
        <v>0</v>
      </c>
      <c r="AK119">
        <f t="shared" si="70"/>
        <v>0.12411955084361587</v>
      </c>
      <c r="AL119">
        <f t="shared" si="71"/>
        <v>0</v>
      </c>
      <c r="AM119">
        <f t="shared" si="72"/>
        <v>0</v>
      </c>
      <c r="AN119">
        <f t="shared" si="73"/>
        <v>0</v>
      </c>
      <c r="AO119">
        <f t="shared" si="74"/>
        <v>0</v>
      </c>
      <c r="AP119">
        <f t="shared" si="75"/>
        <v>0</v>
      </c>
    </row>
    <row r="120" spans="1:42" ht="15">
      <c r="A120">
        <f t="shared" si="85"/>
        <v>1972</v>
      </c>
      <c r="B120">
        <v>30</v>
      </c>
      <c r="C120">
        <f>C119</f>
        <v>60</v>
      </c>
      <c r="D120">
        <f t="shared" si="86"/>
        <v>1</v>
      </c>
      <c r="E120">
        <f t="shared" si="81"/>
        <v>0</v>
      </c>
      <c r="F120">
        <f t="shared" si="49"/>
        <v>3600</v>
      </c>
      <c r="G120">
        <f t="shared" si="84"/>
        <v>0</v>
      </c>
      <c r="H120">
        <f t="shared" si="84"/>
        <v>0</v>
      </c>
      <c r="I120">
        <f t="shared" si="84"/>
        <v>0</v>
      </c>
      <c r="J120">
        <f t="shared" si="84"/>
        <v>0</v>
      </c>
      <c r="K120">
        <f t="shared" si="84"/>
        <v>1</v>
      </c>
      <c r="L120">
        <f t="shared" si="84"/>
        <v>0</v>
      </c>
      <c r="M120">
        <f t="shared" si="84"/>
        <v>0</v>
      </c>
      <c r="N120">
        <f t="shared" si="84"/>
        <v>0</v>
      </c>
      <c r="O120">
        <f t="shared" si="84"/>
        <v>0</v>
      </c>
      <c r="P120">
        <f t="shared" si="84"/>
        <v>0</v>
      </c>
      <c r="Q120">
        <f t="shared" si="50"/>
        <v>-28.226033427498493</v>
      </c>
      <c r="R120">
        <f t="shared" si="51"/>
        <v>55.27332086504737</v>
      </c>
      <c r="S120">
        <f t="shared" si="52"/>
        <v>-25.273320865047367</v>
      </c>
      <c r="T120">
        <f t="shared" si="53"/>
        <v>25.273320865047367</v>
      </c>
      <c r="U120">
        <f t="shared" si="54"/>
        <v>3.2297493280823435</v>
      </c>
      <c r="V120">
        <f t="shared" si="55"/>
        <v>60</v>
      </c>
      <c r="W120">
        <f t="shared" si="56"/>
        <v>1</v>
      </c>
      <c r="X120">
        <f t="shared" si="57"/>
        <v>0</v>
      </c>
      <c r="Y120">
        <f t="shared" si="58"/>
        <v>2.0882637617938253</v>
      </c>
      <c r="Z120">
        <f t="shared" si="59"/>
        <v>8.056748459071912</v>
      </c>
      <c r="AA120">
        <f t="shared" si="60"/>
        <v>3.7235865253084763</v>
      </c>
      <c r="AB120">
        <f t="shared" si="61"/>
        <v>0.12411955084361587</v>
      </c>
      <c r="AC120">
        <f t="shared" si="62"/>
        <v>7.447173050616953</v>
      </c>
      <c r="AD120">
        <f t="shared" si="63"/>
        <v>0.12411955084361587</v>
      </c>
      <c r="AE120">
        <f t="shared" si="64"/>
        <v>0</v>
      </c>
      <c r="AF120">
        <f t="shared" si="65"/>
        <v>446.83038303701716</v>
      </c>
      <c r="AG120">
        <f t="shared" si="66"/>
        <v>0</v>
      </c>
      <c r="AH120">
        <f t="shared" si="67"/>
        <v>0</v>
      </c>
      <c r="AI120">
        <f t="shared" si="68"/>
        <v>0</v>
      </c>
      <c r="AJ120">
        <f t="shared" si="69"/>
        <v>0</v>
      </c>
      <c r="AK120">
        <f t="shared" si="70"/>
        <v>0.12411955084361587</v>
      </c>
      <c r="AL120">
        <f t="shared" si="71"/>
        <v>0</v>
      </c>
      <c r="AM120">
        <f t="shared" si="72"/>
        <v>0</v>
      </c>
      <c r="AN120">
        <f t="shared" si="73"/>
        <v>0</v>
      </c>
      <c r="AO120">
        <f t="shared" si="74"/>
        <v>0</v>
      </c>
      <c r="AP120">
        <f t="shared" si="75"/>
        <v>0</v>
      </c>
    </row>
    <row r="121" spans="1:42" ht="15">
      <c r="A121">
        <f t="shared" si="85"/>
        <v>1972</v>
      </c>
      <c r="B121">
        <v>46</v>
      </c>
      <c r="C121">
        <v>60</v>
      </c>
      <c r="D121">
        <f t="shared" si="86"/>
        <v>1</v>
      </c>
      <c r="E121">
        <f t="shared" si="81"/>
        <v>0</v>
      </c>
      <c r="F121">
        <f t="shared" si="49"/>
        <v>3600</v>
      </c>
      <c r="G121">
        <f t="shared" si="84"/>
        <v>0</v>
      </c>
      <c r="H121">
        <f t="shared" si="84"/>
        <v>0</v>
      </c>
      <c r="I121">
        <f t="shared" si="84"/>
        <v>0</v>
      </c>
      <c r="J121">
        <f t="shared" si="84"/>
        <v>0</v>
      </c>
      <c r="K121">
        <f t="shared" si="84"/>
        <v>1</v>
      </c>
      <c r="L121">
        <f t="shared" si="84"/>
        <v>0</v>
      </c>
      <c r="M121">
        <f t="shared" si="84"/>
        <v>0</v>
      </c>
      <c r="N121">
        <f t="shared" si="84"/>
        <v>0</v>
      </c>
      <c r="O121">
        <f t="shared" si="84"/>
        <v>0</v>
      </c>
      <c r="P121">
        <f t="shared" si="84"/>
        <v>0</v>
      </c>
      <c r="Q121">
        <f t="shared" si="50"/>
        <v>-28.226033427498493</v>
      </c>
      <c r="R121">
        <f t="shared" si="51"/>
        <v>55.27332086504737</v>
      </c>
      <c r="S121">
        <f t="shared" si="52"/>
        <v>-9.273320865047367</v>
      </c>
      <c r="T121">
        <f t="shared" si="53"/>
        <v>9.273320865047367</v>
      </c>
      <c r="U121">
        <f t="shared" si="54"/>
        <v>2.2271415532950862</v>
      </c>
      <c r="V121">
        <f t="shared" si="55"/>
        <v>60</v>
      </c>
      <c r="W121">
        <f t="shared" si="56"/>
        <v>1</v>
      </c>
      <c r="X121">
        <f t="shared" si="57"/>
        <v>0</v>
      </c>
      <c r="Y121">
        <f t="shared" si="58"/>
        <v>2.0882637617938253</v>
      </c>
      <c r="Z121">
        <f t="shared" si="59"/>
        <v>8.056748459071912</v>
      </c>
      <c r="AA121">
        <f t="shared" si="60"/>
        <v>5.70949933880633</v>
      </c>
      <c r="AB121">
        <f t="shared" si="61"/>
        <v>0.12411955084361587</v>
      </c>
      <c r="AC121">
        <f t="shared" si="62"/>
        <v>7.447173050616953</v>
      </c>
      <c r="AD121">
        <f t="shared" si="63"/>
        <v>0.12411955084361587</v>
      </c>
      <c r="AE121">
        <f t="shared" si="64"/>
        <v>0</v>
      </c>
      <c r="AF121">
        <f t="shared" si="65"/>
        <v>446.83038303701716</v>
      </c>
      <c r="AG121">
        <f t="shared" si="66"/>
        <v>0</v>
      </c>
      <c r="AH121">
        <f t="shared" si="67"/>
        <v>0</v>
      </c>
      <c r="AI121">
        <f t="shared" si="68"/>
        <v>0</v>
      </c>
      <c r="AJ121">
        <f t="shared" si="69"/>
        <v>0</v>
      </c>
      <c r="AK121">
        <f t="shared" si="70"/>
        <v>0.12411955084361587</v>
      </c>
      <c r="AL121">
        <f t="shared" si="71"/>
        <v>0</v>
      </c>
      <c r="AM121">
        <f t="shared" si="72"/>
        <v>0</v>
      </c>
      <c r="AN121">
        <f t="shared" si="73"/>
        <v>0</v>
      </c>
      <c r="AO121">
        <f t="shared" si="74"/>
        <v>0</v>
      </c>
      <c r="AP121">
        <f t="shared" si="75"/>
        <v>0</v>
      </c>
    </row>
    <row r="122" spans="1:42" ht="15">
      <c r="A122">
        <f t="shared" si="85"/>
        <v>1972</v>
      </c>
      <c r="B122">
        <v>66</v>
      </c>
      <c r="C122">
        <f>C121</f>
        <v>60</v>
      </c>
      <c r="D122">
        <f t="shared" si="86"/>
        <v>1</v>
      </c>
      <c r="E122">
        <f t="shared" si="81"/>
        <v>0</v>
      </c>
      <c r="F122">
        <f t="shared" si="49"/>
        <v>3600</v>
      </c>
      <c r="G122">
        <f t="shared" si="84"/>
        <v>0</v>
      </c>
      <c r="H122">
        <f t="shared" si="84"/>
        <v>0</v>
      </c>
      <c r="I122">
        <f t="shared" si="84"/>
        <v>0</v>
      </c>
      <c r="J122">
        <f t="shared" si="84"/>
        <v>0</v>
      </c>
      <c r="K122">
        <f t="shared" si="84"/>
        <v>1</v>
      </c>
      <c r="L122">
        <f t="shared" si="84"/>
        <v>0</v>
      </c>
      <c r="M122">
        <f t="shared" si="84"/>
        <v>0</v>
      </c>
      <c r="N122">
        <f t="shared" si="84"/>
        <v>0</v>
      </c>
      <c r="O122">
        <f t="shared" si="84"/>
        <v>0</v>
      </c>
      <c r="P122">
        <f t="shared" si="84"/>
        <v>0</v>
      </c>
      <c r="Q122">
        <f t="shared" si="50"/>
        <v>-28.226033427498493</v>
      </c>
      <c r="R122">
        <f t="shared" si="51"/>
        <v>55.27332086504737</v>
      </c>
      <c r="S122">
        <f t="shared" si="52"/>
        <v>10.726679134952633</v>
      </c>
      <c r="T122">
        <f t="shared" si="53"/>
        <v>10.726679134952633</v>
      </c>
      <c r="U122">
        <f t="shared" si="54"/>
        <v>2.3727340152589664</v>
      </c>
      <c r="V122">
        <f t="shared" si="55"/>
        <v>60</v>
      </c>
      <c r="W122">
        <f t="shared" si="56"/>
        <v>1</v>
      </c>
      <c r="X122">
        <f t="shared" si="57"/>
        <v>0</v>
      </c>
      <c r="Y122">
        <f t="shared" si="58"/>
        <v>2.0882637617938253</v>
      </c>
      <c r="Z122">
        <f t="shared" si="59"/>
        <v>8.056748459071912</v>
      </c>
      <c r="AA122">
        <f t="shared" si="60"/>
        <v>8.191890355678648</v>
      </c>
      <c r="AB122">
        <f t="shared" si="61"/>
        <v>0.12411955084361587</v>
      </c>
      <c r="AC122">
        <f t="shared" si="62"/>
        <v>7.447173050616953</v>
      </c>
      <c r="AD122">
        <f t="shared" si="63"/>
        <v>0.12411955084361587</v>
      </c>
      <c r="AE122">
        <f t="shared" si="64"/>
        <v>0</v>
      </c>
      <c r="AF122">
        <f t="shared" si="65"/>
        <v>446.83038303701716</v>
      </c>
      <c r="AG122">
        <f t="shared" si="66"/>
        <v>0</v>
      </c>
      <c r="AH122">
        <f t="shared" si="67"/>
        <v>0</v>
      </c>
      <c r="AI122">
        <f t="shared" si="68"/>
        <v>0</v>
      </c>
      <c r="AJ122">
        <f t="shared" si="69"/>
        <v>0</v>
      </c>
      <c r="AK122">
        <f t="shared" si="70"/>
        <v>0.12411955084361587</v>
      </c>
      <c r="AL122">
        <f t="shared" si="71"/>
        <v>0</v>
      </c>
      <c r="AM122">
        <f t="shared" si="72"/>
        <v>0</v>
      </c>
      <c r="AN122">
        <f t="shared" si="73"/>
        <v>0</v>
      </c>
      <c r="AO122">
        <f t="shared" si="74"/>
        <v>0</v>
      </c>
      <c r="AP122">
        <f t="shared" si="75"/>
        <v>0</v>
      </c>
    </row>
    <row r="123" spans="1:42" ht="15">
      <c r="A123">
        <f t="shared" si="85"/>
        <v>1972</v>
      </c>
      <c r="B123">
        <v>79</v>
      </c>
      <c r="C123">
        <f>C122</f>
        <v>60</v>
      </c>
      <c r="D123">
        <f t="shared" si="86"/>
        <v>1</v>
      </c>
      <c r="E123">
        <f t="shared" si="81"/>
        <v>0</v>
      </c>
      <c r="F123">
        <f t="shared" si="49"/>
        <v>3600</v>
      </c>
      <c r="G123">
        <f aca="true" t="shared" si="87" ref="G123:P132">IF($A123=G$12,1,0)</f>
        <v>0</v>
      </c>
      <c r="H123">
        <f t="shared" si="87"/>
        <v>0</v>
      </c>
      <c r="I123">
        <f t="shared" si="87"/>
        <v>0</v>
      </c>
      <c r="J123">
        <f t="shared" si="87"/>
        <v>0</v>
      </c>
      <c r="K123">
        <f t="shared" si="87"/>
        <v>1</v>
      </c>
      <c r="L123">
        <f t="shared" si="87"/>
        <v>0</v>
      </c>
      <c r="M123">
        <f t="shared" si="87"/>
        <v>0</v>
      </c>
      <c r="N123">
        <f t="shared" si="87"/>
        <v>0</v>
      </c>
      <c r="O123">
        <f t="shared" si="87"/>
        <v>0</v>
      </c>
      <c r="P123">
        <f t="shared" si="87"/>
        <v>0</v>
      </c>
      <c r="Q123">
        <f t="shared" si="50"/>
        <v>-28.226033427498493</v>
      </c>
      <c r="R123">
        <f t="shared" si="51"/>
        <v>55.27332086504737</v>
      </c>
      <c r="S123">
        <f t="shared" si="52"/>
        <v>23.726679134952633</v>
      </c>
      <c r="T123">
        <f t="shared" si="53"/>
        <v>23.726679134952633</v>
      </c>
      <c r="U123">
        <f t="shared" si="54"/>
        <v>3.166600116910538</v>
      </c>
      <c r="V123">
        <f t="shared" si="55"/>
        <v>60</v>
      </c>
      <c r="W123">
        <f t="shared" si="56"/>
        <v>1</v>
      </c>
      <c r="X123">
        <f t="shared" si="57"/>
        <v>0</v>
      </c>
      <c r="Y123">
        <f t="shared" si="58"/>
        <v>2.0882637617938253</v>
      </c>
      <c r="Z123">
        <f t="shared" si="59"/>
        <v>8.056748459071912</v>
      </c>
      <c r="AA123">
        <f t="shared" si="60"/>
        <v>9.805444516645654</v>
      </c>
      <c r="AB123">
        <f t="shared" si="61"/>
        <v>0.12411955084361587</v>
      </c>
      <c r="AC123">
        <f t="shared" si="62"/>
        <v>7.447173050616953</v>
      </c>
      <c r="AD123">
        <f t="shared" si="63"/>
        <v>0.12411955084361587</v>
      </c>
      <c r="AE123">
        <f t="shared" si="64"/>
        <v>0</v>
      </c>
      <c r="AF123">
        <f t="shared" si="65"/>
        <v>446.83038303701716</v>
      </c>
      <c r="AG123">
        <f t="shared" si="66"/>
        <v>0</v>
      </c>
      <c r="AH123">
        <f t="shared" si="67"/>
        <v>0</v>
      </c>
      <c r="AI123">
        <f t="shared" si="68"/>
        <v>0</v>
      </c>
      <c r="AJ123">
        <f t="shared" si="69"/>
        <v>0</v>
      </c>
      <c r="AK123">
        <f t="shared" si="70"/>
        <v>0.12411955084361587</v>
      </c>
      <c r="AL123">
        <f t="shared" si="71"/>
        <v>0</v>
      </c>
      <c r="AM123">
        <f t="shared" si="72"/>
        <v>0</v>
      </c>
      <c r="AN123">
        <f t="shared" si="73"/>
        <v>0</v>
      </c>
      <c r="AO123">
        <f t="shared" si="74"/>
        <v>0</v>
      </c>
      <c r="AP123">
        <f t="shared" si="75"/>
        <v>0</v>
      </c>
    </row>
    <row r="124" spans="1:42" ht="15">
      <c r="A124">
        <f t="shared" si="85"/>
        <v>1972</v>
      </c>
      <c r="B124">
        <v>45</v>
      </c>
      <c r="C124">
        <v>120</v>
      </c>
      <c r="D124">
        <f t="shared" si="86"/>
        <v>1</v>
      </c>
      <c r="E124">
        <f t="shared" si="81"/>
        <v>0</v>
      </c>
      <c r="F124">
        <f t="shared" si="49"/>
        <v>14400</v>
      </c>
      <c r="G124">
        <f t="shared" si="87"/>
        <v>0</v>
      </c>
      <c r="H124">
        <f t="shared" si="87"/>
        <v>0</v>
      </c>
      <c r="I124">
        <f t="shared" si="87"/>
        <v>0</v>
      </c>
      <c r="J124">
        <f t="shared" si="87"/>
        <v>0</v>
      </c>
      <c r="K124">
        <f t="shared" si="87"/>
        <v>1</v>
      </c>
      <c r="L124">
        <f t="shared" si="87"/>
        <v>0</v>
      </c>
      <c r="M124">
        <f t="shared" si="87"/>
        <v>0</v>
      </c>
      <c r="N124">
        <f t="shared" si="87"/>
        <v>0</v>
      </c>
      <c r="O124">
        <f t="shared" si="87"/>
        <v>0</v>
      </c>
      <c r="P124">
        <f t="shared" si="87"/>
        <v>0</v>
      </c>
      <c r="Q124">
        <f t="shared" si="50"/>
        <v>-28.226033427498493</v>
      </c>
      <c r="R124">
        <f t="shared" si="51"/>
        <v>89.23645818822098</v>
      </c>
      <c r="S124">
        <f t="shared" si="52"/>
        <v>-44.23645818822098</v>
      </c>
      <c r="T124">
        <f t="shared" si="53"/>
        <v>44.23645818822098</v>
      </c>
      <c r="U124">
        <f t="shared" si="54"/>
        <v>3.7895492949725873</v>
      </c>
      <c r="V124">
        <f t="shared" si="55"/>
        <v>120</v>
      </c>
      <c r="W124">
        <f t="shared" si="56"/>
        <v>1</v>
      </c>
      <c r="X124">
        <f t="shared" si="57"/>
        <v>0</v>
      </c>
      <c r="Y124">
        <f t="shared" si="58"/>
        <v>2.060909994238747</v>
      </c>
      <c r="Z124">
        <f t="shared" si="59"/>
        <v>7.839532966662024</v>
      </c>
      <c r="AA124">
        <f t="shared" si="60"/>
        <v>5.740137861702295</v>
      </c>
      <c r="AB124">
        <f t="shared" si="61"/>
        <v>0.12755861914893987</v>
      </c>
      <c r="AC124">
        <f t="shared" si="62"/>
        <v>15.307034297872786</v>
      </c>
      <c r="AD124">
        <f t="shared" si="63"/>
        <v>0.12755861914893987</v>
      </c>
      <c r="AE124">
        <f t="shared" si="64"/>
        <v>0</v>
      </c>
      <c r="AF124">
        <f t="shared" si="65"/>
        <v>1836.8441157447344</v>
      </c>
      <c r="AG124">
        <f t="shared" si="66"/>
        <v>0</v>
      </c>
      <c r="AH124">
        <f t="shared" si="67"/>
        <v>0</v>
      </c>
      <c r="AI124">
        <f t="shared" si="68"/>
        <v>0</v>
      </c>
      <c r="AJ124">
        <f t="shared" si="69"/>
        <v>0</v>
      </c>
      <c r="AK124">
        <f t="shared" si="70"/>
        <v>0.12755861914893987</v>
      </c>
      <c r="AL124">
        <f t="shared" si="71"/>
        <v>0</v>
      </c>
      <c r="AM124">
        <f t="shared" si="72"/>
        <v>0</v>
      </c>
      <c r="AN124">
        <f t="shared" si="73"/>
        <v>0</v>
      </c>
      <c r="AO124">
        <f t="shared" si="74"/>
        <v>0</v>
      </c>
      <c r="AP124">
        <f t="shared" si="75"/>
        <v>0</v>
      </c>
    </row>
    <row r="125" spans="1:42" ht="15">
      <c r="A125">
        <f t="shared" si="85"/>
        <v>1972</v>
      </c>
      <c r="B125">
        <v>43</v>
      </c>
      <c r="C125">
        <f>C124</f>
        <v>120</v>
      </c>
      <c r="D125">
        <f t="shared" si="86"/>
        <v>1</v>
      </c>
      <c r="E125">
        <f t="shared" si="81"/>
        <v>0</v>
      </c>
      <c r="F125">
        <f t="shared" si="49"/>
        <v>14400</v>
      </c>
      <c r="G125">
        <f t="shared" si="87"/>
        <v>0</v>
      </c>
      <c r="H125">
        <f t="shared" si="87"/>
        <v>0</v>
      </c>
      <c r="I125">
        <f t="shared" si="87"/>
        <v>0</v>
      </c>
      <c r="J125">
        <f t="shared" si="87"/>
        <v>0</v>
      </c>
      <c r="K125">
        <f t="shared" si="87"/>
        <v>1</v>
      </c>
      <c r="L125">
        <f t="shared" si="87"/>
        <v>0</v>
      </c>
      <c r="M125">
        <f t="shared" si="87"/>
        <v>0</v>
      </c>
      <c r="N125">
        <f t="shared" si="87"/>
        <v>0</v>
      </c>
      <c r="O125">
        <f t="shared" si="87"/>
        <v>0</v>
      </c>
      <c r="P125">
        <f t="shared" si="87"/>
        <v>0</v>
      </c>
      <c r="Q125">
        <f t="shared" si="50"/>
        <v>-28.226033427498493</v>
      </c>
      <c r="R125">
        <f t="shared" si="51"/>
        <v>89.23645818822098</v>
      </c>
      <c r="S125">
        <f t="shared" si="52"/>
        <v>-46.23645818822098</v>
      </c>
      <c r="T125">
        <f t="shared" si="53"/>
        <v>46.23645818822098</v>
      </c>
      <c r="U125">
        <f t="shared" si="54"/>
        <v>3.83376862515498</v>
      </c>
      <c r="V125">
        <f t="shared" si="55"/>
        <v>120</v>
      </c>
      <c r="W125">
        <f t="shared" si="56"/>
        <v>1</v>
      </c>
      <c r="X125">
        <f t="shared" si="57"/>
        <v>0</v>
      </c>
      <c r="Y125">
        <f t="shared" si="58"/>
        <v>2.060909994238747</v>
      </c>
      <c r="Z125">
        <f t="shared" si="59"/>
        <v>7.839532966662024</v>
      </c>
      <c r="AA125">
        <f t="shared" si="60"/>
        <v>5.485020623404415</v>
      </c>
      <c r="AB125">
        <f t="shared" si="61"/>
        <v>0.12755861914893987</v>
      </c>
      <c r="AC125">
        <f t="shared" si="62"/>
        <v>15.307034297872786</v>
      </c>
      <c r="AD125">
        <f t="shared" si="63"/>
        <v>0.12755861914893987</v>
      </c>
      <c r="AE125">
        <f t="shared" si="64"/>
        <v>0</v>
      </c>
      <c r="AF125">
        <f t="shared" si="65"/>
        <v>1836.8441157447344</v>
      </c>
      <c r="AG125">
        <f t="shared" si="66"/>
        <v>0</v>
      </c>
      <c r="AH125">
        <f t="shared" si="67"/>
        <v>0</v>
      </c>
      <c r="AI125">
        <f t="shared" si="68"/>
        <v>0</v>
      </c>
      <c r="AJ125">
        <f t="shared" si="69"/>
        <v>0</v>
      </c>
      <c r="AK125">
        <f t="shared" si="70"/>
        <v>0.12755861914893987</v>
      </c>
      <c r="AL125">
        <f t="shared" si="71"/>
        <v>0</v>
      </c>
      <c r="AM125">
        <f t="shared" si="72"/>
        <v>0</v>
      </c>
      <c r="AN125">
        <f t="shared" si="73"/>
        <v>0</v>
      </c>
      <c r="AO125">
        <f t="shared" si="74"/>
        <v>0</v>
      </c>
      <c r="AP125">
        <f t="shared" si="75"/>
        <v>0</v>
      </c>
    </row>
    <row r="126" spans="1:42" ht="15">
      <c r="A126">
        <f t="shared" si="85"/>
        <v>1972</v>
      </c>
      <c r="B126">
        <v>40</v>
      </c>
      <c r="C126">
        <f>C125</f>
        <v>120</v>
      </c>
      <c r="D126">
        <f t="shared" si="86"/>
        <v>1</v>
      </c>
      <c r="E126">
        <f aca="true" t="shared" si="88" ref="E126:E157">E105</f>
        <v>0</v>
      </c>
      <c r="F126">
        <f t="shared" si="49"/>
        <v>14400</v>
      </c>
      <c r="G126">
        <f t="shared" si="87"/>
        <v>0</v>
      </c>
      <c r="H126">
        <f t="shared" si="87"/>
        <v>0</v>
      </c>
      <c r="I126">
        <f t="shared" si="87"/>
        <v>0</v>
      </c>
      <c r="J126">
        <f t="shared" si="87"/>
        <v>0</v>
      </c>
      <c r="K126">
        <f t="shared" si="87"/>
        <v>1</v>
      </c>
      <c r="L126">
        <f t="shared" si="87"/>
        <v>0</v>
      </c>
      <c r="M126">
        <f t="shared" si="87"/>
        <v>0</v>
      </c>
      <c r="N126">
        <f t="shared" si="87"/>
        <v>0</v>
      </c>
      <c r="O126">
        <f t="shared" si="87"/>
        <v>0</v>
      </c>
      <c r="P126">
        <f t="shared" si="87"/>
        <v>0</v>
      </c>
      <c r="Q126">
        <f t="shared" si="50"/>
        <v>-28.226033427498493</v>
      </c>
      <c r="R126">
        <f t="shared" si="51"/>
        <v>89.23645818822098</v>
      </c>
      <c r="S126">
        <f t="shared" si="52"/>
        <v>-49.23645818822098</v>
      </c>
      <c r="T126">
        <f t="shared" si="53"/>
        <v>49.23645818822098</v>
      </c>
      <c r="U126">
        <f t="shared" si="54"/>
        <v>3.8966343691642296</v>
      </c>
      <c r="V126">
        <f t="shared" si="55"/>
        <v>120</v>
      </c>
      <c r="W126">
        <f t="shared" si="56"/>
        <v>1</v>
      </c>
      <c r="X126">
        <f t="shared" si="57"/>
        <v>0</v>
      </c>
      <c r="Y126">
        <f t="shared" si="58"/>
        <v>2.060909994238747</v>
      </c>
      <c r="Z126">
        <f t="shared" si="59"/>
        <v>7.839532966662024</v>
      </c>
      <c r="AA126">
        <f t="shared" si="60"/>
        <v>5.102344765957596</v>
      </c>
      <c r="AB126">
        <f t="shared" si="61"/>
        <v>0.12755861914893987</v>
      </c>
      <c r="AC126">
        <f t="shared" si="62"/>
        <v>15.307034297872786</v>
      </c>
      <c r="AD126">
        <f t="shared" si="63"/>
        <v>0.12755861914893987</v>
      </c>
      <c r="AE126">
        <f t="shared" si="64"/>
        <v>0</v>
      </c>
      <c r="AF126">
        <f t="shared" si="65"/>
        <v>1836.8441157447344</v>
      </c>
      <c r="AG126">
        <f t="shared" si="66"/>
        <v>0</v>
      </c>
      <c r="AH126">
        <f t="shared" si="67"/>
        <v>0</v>
      </c>
      <c r="AI126">
        <f t="shared" si="68"/>
        <v>0</v>
      </c>
      <c r="AJ126">
        <f t="shared" si="69"/>
        <v>0</v>
      </c>
      <c r="AK126">
        <f t="shared" si="70"/>
        <v>0.12755861914893987</v>
      </c>
      <c r="AL126">
        <f t="shared" si="71"/>
        <v>0</v>
      </c>
      <c r="AM126">
        <f t="shared" si="72"/>
        <v>0</v>
      </c>
      <c r="AN126">
        <f t="shared" si="73"/>
        <v>0</v>
      </c>
      <c r="AO126">
        <f t="shared" si="74"/>
        <v>0</v>
      </c>
      <c r="AP126">
        <f t="shared" si="75"/>
        <v>0</v>
      </c>
    </row>
    <row r="127" spans="1:42" ht="15">
      <c r="A127">
        <f t="shared" si="85"/>
        <v>1972</v>
      </c>
      <c r="B127">
        <v>102</v>
      </c>
      <c r="C127">
        <f>C126</f>
        <v>120</v>
      </c>
      <c r="D127">
        <f t="shared" si="86"/>
        <v>1</v>
      </c>
      <c r="E127">
        <f t="shared" si="88"/>
        <v>0</v>
      </c>
      <c r="F127">
        <f t="shared" si="49"/>
        <v>14400</v>
      </c>
      <c r="G127">
        <f t="shared" si="87"/>
        <v>0</v>
      </c>
      <c r="H127">
        <f t="shared" si="87"/>
        <v>0</v>
      </c>
      <c r="I127">
        <f t="shared" si="87"/>
        <v>0</v>
      </c>
      <c r="J127">
        <f t="shared" si="87"/>
        <v>0</v>
      </c>
      <c r="K127">
        <f t="shared" si="87"/>
        <v>1</v>
      </c>
      <c r="L127">
        <f t="shared" si="87"/>
        <v>0</v>
      </c>
      <c r="M127">
        <f t="shared" si="87"/>
        <v>0</v>
      </c>
      <c r="N127">
        <f t="shared" si="87"/>
        <v>0</v>
      </c>
      <c r="O127">
        <f t="shared" si="87"/>
        <v>0</v>
      </c>
      <c r="P127">
        <f t="shared" si="87"/>
        <v>0</v>
      </c>
      <c r="Q127">
        <f t="shared" si="50"/>
        <v>-28.226033427498493</v>
      </c>
      <c r="R127">
        <f t="shared" si="51"/>
        <v>89.23645818822098</v>
      </c>
      <c r="S127">
        <f t="shared" si="52"/>
        <v>12.763541811779021</v>
      </c>
      <c r="T127">
        <f t="shared" si="53"/>
        <v>12.763541811779021</v>
      </c>
      <c r="U127">
        <f t="shared" si="54"/>
        <v>2.5465928108568505</v>
      </c>
      <c r="V127">
        <f t="shared" si="55"/>
        <v>120</v>
      </c>
      <c r="W127">
        <f t="shared" si="56"/>
        <v>1</v>
      </c>
      <c r="X127">
        <f t="shared" si="57"/>
        <v>0</v>
      </c>
      <c r="Y127">
        <f t="shared" si="58"/>
        <v>2.060909994238747</v>
      </c>
      <c r="Z127">
        <f t="shared" si="59"/>
        <v>7.839532966662024</v>
      </c>
      <c r="AA127">
        <f t="shared" si="60"/>
        <v>13.010979153191869</v>
      </c>
      <c r="AB127">
        <f t="shared" si="61"/>
        <v>0.12755861914893987</v>
      </c>
      <c r="AC127">
        <f t="shared" si="62"/>
        <v>15.307034297872786</v>
      </c>
      <c r="AD127">
        <f t="shared" si="63"/>
        <v>0.12755861914893987</v>
      </c>
      <c r="AE127">
        <f t="shared" si="64"/>
        <v>0</v>
      </c>
      <c r="AF127">
        <f t="shared" si="65"/>
        <v>1836.8441157447344</v>
      </c>
      <c r="AG127">
        <f t="shared" si="66"/>
        <v>0</v>
      </c>
      <c r="AH127">
        <f t="shared" si="67"/>
        <v>0</v>
      </c>
      <c r="AI127">
        <f t="shared" si="68"/>
        <v>0</v>
      </c>
      <c r="AJ127">
        <f t="shared" si="69"/>
        <v>0</v>
      </c>
      <c r="AK127">
        <f t="shared" si="70"/>
        <v>0.12755861914893987</v>
      </c>
      <c r="AL127">
        <f t="shared" si="71"/>
        <v>0</v>
      </c>
      <c r="AM127">
        <f t="shared" si="72"/>
        <v>0</v>
      </c>
      <c r="AN127">
        <f t="shared" si="73"/>
        <v>0</v>
      </c>
      <c r="AO127">
        <f t="shared" si="74"/>
        <v>0</v>
      </c>
      <c r="AP127">
        <f t="shared" si="75"/>
        <v>0</v>
      </c>
    </row>
    <row r="128" spans="1:42" ht="15">
      <c r="A128">
        <f t="shared" si="85"/>
        <v>1972</v>
      </c>
      <c r="B128">
        <v>116</v>
      </c>
      <c r="C128">
        <f>C127</f>
        <v>120</v>
      </c>
      <c r="D128">
        <f t="shared" si="86"/>
        <v>1</v>
      </c>
      <c r="E128">
        <f t="shared" si="88"/>
        <v>0</v>
      </c>
      <c r="F128">
        <f t="shared" si="49"/>
        <v>14400</v>
      </c>
      <c r="G128">
        <f t="shared" si="87"/>
        <v>0</v>
      </c>
      <c r="H128">
        <f t="shared" si="87"/>
        <v>0</v>
      </c>
      <c r="I128">
        <f t="shared" si="87"/>
        <v>0</v>
      </c>
      <c r="J128">
        <f t="shared" si="87"/>
        <v>0</v>
      </c>
      <c r="K128">
        <f t="shared" si="87"/>
        <v>1</v>
      </c>
      <c r="L128">
        <f t="shared" si="87"/>
        <v>0</v>
      </c>
      <c r="M128">
        <f t="shared" si="87"/>
        <v>0</v>
      </c>
      <c r="N128">
        <f t="shared" si="87"/>
        <v>0</v>
      </c>
      <c r="O128">
        <f t="shared" si="87"/>
        <v>0</v>
      </c>
      <c r="P128">
        <f t="shared" si="87"/>
        <v>0</v>
      </c>
      <c r="Q128">
        <f t="shared" si="50"/>
        <v>-28.226033427498493</v>
      </c>
      <c r="R128">
        <f t="shared" si="51"/>
        <v>89.23645818822098</v>
      </c>
      <c r="S128">
        <f t="shared" si="52"/>
        <v>26.76354181177902</v>
      </c>
      <c r="T128">
        <f t="shared" si="53"/>
        <v>26.76354181177902</v>
      </c>
      <c r="U128">
        <f t="shared" si="54"/>
        <v>3.2870405812021795</v>
      </c>
      <c r="V128">
        <f t="shared" si="55"/>
        <v>120</v>
      </c>
      <c r="W128">
        <f t="shared" si="56"/>
        <v>1</v>
      </c>
      <c r="X128">
        <f t="shared" si="57"/>
        <v>0</v>
      </c>
      <c r="Y128">
        <f t="shared" si="58"/>
        <v>2.060909994238747</v>
      </c>
      <c r="Z128">
        <f t="shared" si="59"/>
        <v>7.839532966662024</v>
      </c>
      <c r="AA128">
        <f t="shared" si="60"/>
        <v>14.796799821277027</v>
      </c>
      <c r="AB128">
        <f t="shared" si="61"/>
        <v>0.12755861914893987</v>
      </c>
      <c r="AC128">
        <f t="shared" si="62"/>
        <v>15.307034297872786</v>
      </c>
      <c r="AD128">
        <f t="shared" si="63"/>
        <v>0.12755861914893987</v>
      </c>
      <c r="AE128">
        <f t="shared" si="64"/>
        <v>0</v>
      </c>
      <c r="AF128">
        <f t="shared" si="65"/>
        <v>1836.8441157447344</v>
      </c>
      <c r="AG128">
        <f t="shared" si="66"/>
        <v>0</v>
      </c>
      <c r="AH128">
        <f t="shared" si="67"/>
        <v>0</v>
      </c>
      <c r="AI128">
        <f t="shared" si="68"/>
        <v>0</v>
      </c>
      <c r="AJ128">
        <f t="shared" si="69"/>
        <v>0</v>
      </c>
      <c r="AK128">
        <f t="shared" si="70"/>
        <v>0.12755861914893987</v>
      </c>
      <c r="AL128">
        <f t="shared" si="71"/>
        <v>0</v>
      </c>
      <c r="AM128">
        <f t="shared" si="72"/>
        <v>0</v>
      </c>
      <c r="AN128">
        <f t="shared" si="73"/>
        <v>0</v>
      </c>
      <c r="AO128">
        <f t="shared" si="74"/>
        <v>0</v>
      </c>
      <c r="AP128">
        <f t="shared" si="75"/>
        <v>0</v>
      </c>
    </row>
    <row r="129" spans="1:42" ht="15">
      <c r="A129">
        <f t="shared" si="85"/>
        <v>1972</v>
      </c>
      <c r="B129">
        <v>113</v>
      </c>
      <c r="C129">
        <f>C128</f>
        <v>120</v>
      </c>
      <c r="D129">
        <f t="shared" si="86"/>
        <v>1</v>
      </c>
      <c r="E129">
        <f t="shared" si="88"/>
        <v>0</v>
      </c>
      <c r="F129">
        <f t="shared" si="49"/>
        <v>14400</v>
      </c>
      <c r="G129">
        <f t="shared" si="87"/>
        <v>0</v>
      </c>
      <c r="H129">
        <f t="shared" si="87"/>
        <v>0</v>
      </c>
      <c r="I129">
        <f t="shared" si="87"/>
        <v>0</v>
      </c>
      <c r="J129">
        <f t="shared" si="87"/>
        <v>0</v>
      </c>
      <c r="K129">
        <f t="shared" si="87"/>
        <v>1</v>
      </c>
      <c r="L129">
        <f t="shared" si="87"/>
        <v>0</v>
      </c>
      <c r="M129">
        <f t="shared" si="87"/>
        <v>0</v>
      </c>
      <c r="N129">
        <f t="shared" si="87"/>
        <v>0</v>
      </c>
      <c r="O129">
        <f t="shared" si="87"/>
        <v>0</v>
      </c>
      <c r="P129">
        <f t="shared" si="87"/>
        <v>0</v>
      </c>
      <c r="Q129">
        <f t="shared" si="50"/>
        <v>-28.226033427498493</v>
      </c>
      <c r="R129">
        <f t="shared" si="51"/>
        <v>89.23645818822098</v>
      </c>
      <c r="S129">
        <f t="shared" si="52"/>
        <v>23.76354181177902</v>
      </c>
      <c r="T129">
        <f t="shared" si="53"/>
        <v>23.76354181177902</v>
      </c>
      <c r="U129">
        <f t="shared" si="54"/>
        <v>3.168152549537505</v>
      </c>
      <c r="V129">
        <f t="shared" si="55"/>
        <v>120</v>
      </c>
      <c r="W129">
        <f t="shared" si="56"/>
        <v>1</v>
      </c>
      <c r="X129">
        <f t="shared" si="57"/>
        <v>0</v>
      </c>
      <c r="Y129">
        <f t="shared" si="58"/>
        <v>2.060909994238747</v>
      </c>
      <c r="Z129">
        <f t="shared" si="59"/>
        <v>7.839532966662024</v>
      </c>
      <c r="AA129">
        <f t="shared" si="60"/>
        <v>14.414123963830207</v>
      </c>
      <c r="AB129">
        <f t="shared" si="61"/>
        <v>0.12755861914893987</v>
      </c>
      <c r="AC129">
        <f t="shared" si="62"/>
        <v>15.307034297872786</v>
      </c>
      <c r="AD129">
        <f t="shared" si="63"/>
        <v>0.12755861914893987</v>
      </c>
      <c r="AE129">
        <f t="shared" si="64"/>
        <v>0</v>
      </c>
      <c r="AF129">
        <f t="shared" si="65"/>
        <v>1836.8441157447344</v>
      </c>
      <c r="AG129">
        <f t="shared" si="66"/>
        <v>0</v>
      </c>
      <c r="AH129">
        <f t="shared" si="67"/>
        <v>0</v>
      </c>
      <c r="AI129">
        <f t="shared" si="68"/>
        <v>0</v>
      </c>
      <c r="AJ129">
        <f t="shared" si="69"/>
        <v>0</v>
      </c>
      <c r="AK129">
        <f t="shared" si="70"/>
        <v>0.12755861914893987</v>
      </c>
      <c r="AL129">
        <f t="shared" si="71"/>
        <v>0</v>
      </c>
      <c r="AM129">
        <f t="shared" si="72"/>
        <v>0</v>
      </c>
      <c r="AN129">
        <f t="shared" si="73"/>
        <v>0</v>
      </c>
      <c r="AO129">
        <f t="shared" si="74"/>
        <v>0</v>
      </c>
      <c r="AP129">
        <f t="shared" si="75"/>
        <v>0</v>
      </c>
    </row>
    <row r="130" spans="1:42" ht="15">
      <c r="A130">
        <f t="shared" si="85"/>
        <v>1972</v>
      </c>
      <c r="B130">
        <v>67</v>
      </c>
      <c r="C130">
        <v>180</v>
      </c>
      <c r="D130">
        <f t="shared" si="86"/>
        <v>1</v>
      </c>
      <c r="E130">
        <f t="shared" si="88"/>
        <v>0</v>
      </c>
      <c r="F130">
        <f t="shared" si="49"/>
        <v>32400</v>
      </c>
      <c r="G130">
        <f t="shared" si="87"/>
        <v>0</v>
      </c>
      <c r="H130">
        <f t="shared" si="87"/>
        <v>0</v>
      </c>
      <c r="I130">
        <f t="shared" si="87"/>
        <v>0</v>
      </c>
      <c r="J130">
        <f t="shared" si="87"/>
        <v>0</v>
      </c>
      <c r="K130">
        <f t="shared" si="87"/>
        <v>1</v>
      </c>
      <c r="L130">
        <f t="shared" si="87"/>
        <v>0</v>
      </c>
      <c r="M130">
        <f t="shared" si="87"/>
        <v>0</v>
      </c>
      <c r="N130">
        <f t="shared" si="87"/>
        <v>0</v>
      </c>
      <c r="O130">
        <f t="shared" si="87"/>
        <v>0</v>
      </c>
      <c r="P130">
        <f t="shared" si="87"/>
        <v>0</v>
      </c>
      <c r="Q130">
        <f t="shared" si="50"/>
        <v>-28.226033427498493</v>
      </c>
      <c r="R130">
        <f t="shared" si="51"/>
        <v>105.14427822011368</v>
      </c>
      <c r="S130">
        <f t="shared" si="52"/>
        <v>-38.14427822011368</v>
      </c>
      <c r="T130">
        <f t="shared" si="53"/>
        <v>38.14427822011368</v>
      </c>
      <c r="U130">
        <f t="shared" si="54"/>
        <v>3.6413757653580223</v>
      </c>
      <c r="V130">
        <f t="shared" si="55"/>
        <v>180</v>
      </c>
      <c r="W130">
        <f t="shared" si="56"/>
        <v>1</v>
      </c>
      <c r="X130">
        <f t="shared" si="57"/>
        <v>0</v>
      </c>
      <c r="Y130">
        <f t="shared" si="58"/>
        <v>2.0335562266836686</v>
      </c>
      <c r="Z130">
        <f t="shared" si="59"/>
        <v>7.628173753665917</v>
      </c>
      <c r="AA130">
        <f t="shared" si="60"/>
        <v>8.783229402424324</v>
      </c>
      <c r="AB130">
        <f t="shared" si="61"/>
        <v>0.13109297615558693</v>
      </c>
      <c r="AC130">
        <f t="shared" si="62"/>
        <v>23.596735708005646</v>
      </c>
      <c r="AD130">
        <f t="shared" si="63"/>
        <v>0.13109297615558693</v>
      </c>
      <c r="AE130">
        <f t="shared" si="64"/>
        <v>0</v>
      </c>
      <c r="AF130">
        <f t="shared" si="65"/>
        <v>4247.412427441016</v>
      </c>
      <c r="AG130">
        <f t="shared" si="66"/>
        <v>0</v>
      </c>
      <c r="AH130">
        <f t="shared" si="67"/>
        <v>0</v>
      </c>
      <c r="AI130">
        <f t="shared" si="68"/>
        <v>0</v>
      </c>
      <c r="AJ130">
        <f t="shared" si="69"/>
        <v>0</v>
      </c>
      <c r="AK130">
        <f t="shared" si="70"/>
        <v>0.13109297615558693</v>
      </c>
      <c r="AL130">
        <f t="shared" si="71"/>
        <v>0</v>
      </c>
      <c r="AM130">
        <f t="shared" si="72"/>
        <v>0</v>
      </c>
      <c r="AN130">
        <f t="shared" si="73"/>
        <v>0</v>
      </c>
      <c r="AO130">
        <f t="shared" si="74"/>
        <v>0</v>
      </c>
      <c r="AP130">
        <f t="shared" si="75"/>
        <v>0</v>
      </c>
    </row>
    <row r="131" spans="1:42" ht="15">
      <c r="A131">
        <f t="shared" si="85"/>
        <v>1972</v>
      </c>
      <c r="B131">
        <v>67</v>
      </c>
      <c r="C131">
        <f>C130</f>
        <v>180</v>
      </c>
      <c r="D131">
        <f t="shared" si="86"/>
        <v>1</v>
      </c>
      <c r="E131">
        <f t="shared" si="88"/>
        <v>0</v>
      </c>
      <c r="F131">
        <f t="shared" si="49"/>
        <v>32400</v>
      </c>
      <c r="G131">
        <f t="shared" si="87"/>
        <v>0</v>
      </c>
      <c r="H131">
        <f t="shared" si="87"/>
        <v>0</v>
      </c>
      <c r="I131">
        <f t="shared" si="87"/>
        <v>0</v>
      </c>
      <c r="J131">
        <f t="shared" si="87"/>
        <v>0</v>
      </c>
      <c r="K131">
        <f t="shared" si="87"/>
        <v>1</v>
      </c>
      <c r="L131">
        <f t="shared" si="87"/>
        <v>0</v>
      </c>
      <c r="M131">
        <f t="shared" si="87"/>
        <v>0</v>
      </c>
      <c r="N131">
        <f t="shared" si="87"/>
        <v>0</v>
      </c>
      <c r="O131">
        <f t="shared" si="87"/>
        <v>0</v>
      </c>
      <c r="P131">
        <f t="shared" si="87"/>
        <v>0</v>
      </c>
      <c r="Q131">
        <f t="shared" si="50"/>
        <v>-28.226033427498493</v>
      </c>
      <c r="R131">
        <f t="shared" si="51"/>
        <v>105.14427822011368</v>
      </c>
      <c r="S131">
        <f t="shared" si="52"/>
        <v>-38.14427822011368</v>
      </c>
      <c r="T131">
        <f t="shared" si="53"/>
        <v>38.14427822011368</v>
      </c>
      <c r="U131">
        <f t="shared" si="54"/>
        <v>3.6413757653580223</v>
      </c>
      <c r="V131">
        <f t="shared" si="55"/>
        <v>180</v>
      </c>
      <c r="W131">
        <f t="shared" si="56"/>
        <v>1</v>
      </c>
      <c r="X131">
        <f t="shared" si="57"/>
        <v>0</v>
      </c>
      <c r="Y131">
        <f t="shared" si="58"/>
        <v>2.0335562266836686</v>
      </c>
      <c r="Z131">
        <f t="shared" si="59"/>
        <v>7.628173753665917</v>
      </c>
      <c r="AA131">
        <f t="shared" si="60"/>
        <v>8.783229402424324</v>
      </c>
      <c r="AB131">
        <f t="shared" si="61"/>
        <v>0.13109297615558693</v>
      </c>
      <c r="AC131">
        <f t="shared" si="62"/>
        <v>23.596735708005646</v>
      </c>
      <c r="AD131">
        <f t="shared" si="63"/>
        <v>0.13109297615558693</v>
      </c>
      <c r="AE131">
        <f t="shared" si="64"/>
        <v>0</v>
      </c>
      <c r="AF131">
        <f t="shared" si="65"/>
        <v>4247.412427441016</v>
      </c>
      <c r="AG131">
        <f t="shared" si="66"/>
        <v>0</v>
      </c>
      <c r="AH131">
        <f t="shared" si="67"/>
        <v>0</v>
      </c>
      <c r="AI131">
        <f t="shared" si="68"/>
        <v>0</v>
      </c>
      <c r="AJ131">
        <f t="shared" si="69"/>
        <v>0</v>
      </c>
      <c r="AK131">
        <f t="shared" si="70"/>
        <v>0.13109297615558693</v>
      </c>
      <c r="AL131">
        <f t="shared" si="71"/>
        <v>0</v>
      </c>
      <c r="AM131">
        <f t="shared" si="72"/>
        <v>0</v>
      </c>
      <c r="AN131">
        <f t="shared" si="73"/>
        <v>0</v>
      </c>
      <c r="AO131">
        <f t="shared" si="74"/>
        <v>0</v>
      </c>
      <c r="AP131">
        <f t="shared" si="75"/>
        <v>0</v>
      </c>
    </row>
    <row r="132" spans="1:42" ht="15">
      <c r="A132">
        <f t="shared" si="85"/>
        <v>1972</v>
      </c>
      <c r="B132">
        <v>106</v>
      </c>
      <c r="C132">
        <f>C131</f>
        <v>180</v>
      </c>
      <c r="D132">
        <f t="shared" si="86"/>
        <v>1</v>
      </c>
      <c r="E132">
        <f t="shared" si="88"/>
        <v>0</v>
      </c>
      <c r="F132">
        <f t="shared" si="49"/>
        <v>32400</v>
      </c>
      <c r="G132">
        <f t="shared" si="87"/>
        <v>0</v>
      </c>
      <c r="H132">
        <f t="shared" si="87"/>
        <v>0</v>
      </c>
      <c r="I132">
        <f t="shared" si="87"/>
        <v>0</v>
      </c>
      <c r="J132">
        <f t="shared" si="87"/>
        <v>0</v>
      </c>
      <c r="K132">
        <f t="shared" si="87"/>
        <v>1</v>
      </c>
      <c r="L132">
        <f t="shared" si="87"/>
        <v>0</v>
      </c>
      <c r="M132">
        <f t="shared" si="87"/>
        <v>0</v>
      </c>
      <c r="N132">
        <f t="shared" si="87"/>
        <v>0</v>
      </c>
      <c r="O132">
        <f t="shared" si="87"/>
        <v>0</v>
      </c>
      <c r="P132">
        <f t="shared" si="87"/>
        <v>0</v>
      </c>
      <c r="Q132">
        <f t="shared" si="50"/>
        <v>-28.226033427498493</v>
      </c>
      <c r="R132">
        <f t="shared" si="51"/>
        <v>105.14427822011368</v>
      </c>
      <c r="S132">
        <f t="shared" si="52"/>
        <v>0.8557217798863235</v>
      </c>
      <c r="T132">
        <f t="shared" si="53"/>
        <v>0.8557217798863235</v>
      </c>
      <c r="U132">
        <f t="shared" si="54"/>
        <v>-0.15580997916926548</v>
      </c>
      <c r="V132">
        <f t="shared" si="55"/>
        <v>180</v>
      </c>
      <c r="W132">
        <f t="shared" si="56"/>
        <v>1</v>
      </c>
      <c r="X132">
        <f t="shared" si="57"/>
        <v>0</v>
      </c>
      <c r="Y132">
        <f t="shared" si="58"/>
        <v>2.0335562266836686</v>
      </c>
      <c r="Z132">
        <f t="shared" si="59"/>
        <v>7.628173753665917</v>
      </c>
      <c r="AA132">
        <f t="shared" si="60"/>
        <v>13.895855472492213</v>
      </c>
      <c r="AB132">
        <f t="shared" si="61"/>
        <v>0.13109297615558693</v>
      </c>
      <c r="AC132">
        <f t="shared" si="62"/>
        <v>23.596735708005646</v>
      </c>
      <c r="AD132">
        <f t="shared" si="63"/>
        <v>0.13109297615558693</v>
      </c>
      <c r="AE132">
        <f t="shared" si="64"/>
        <v>0</v>
      </c>
      <c r="AF132">
        <f t="shared" si="65"/>
        <v>4247.412427441016</v>
      </c>
      <c r="AG132">
        <f t="shared" si="66"/>
        <v>0</v>
      </c>
      <c r="AH132">
        <f t="shared" si="67"/>
        <v>0</v>
      </c>
      <c r="AI132">
        <f t="shared" si="68"/>
        <v>0</v>
      </c>
      <c r="AJ132">
        <f t="shared" si="69"/>
        <v>0</v>
      </c>
      <c r="AK132">
        <f t="shared" si="70"/>
        <v>0.13109297615558693</v>
      </c>
      <c r="AL132">
        <f t="shared" si="71"/>
        <v>0</v>
      </c>
      <c r="AM132">
        <f t="shared" si="72"/>
        <v>0</v>
      </c>
      <c r="AN132">
        <f t="shared" si="73"/>
        <v>0</v>
      </c>
      <c r="AO132">
        <f t="shared" si="74"/>
        <v>0</v>
      </c>
      <c r="AP132">
        <f t="shared" si="75"/>
        <v>0</v>
      </c>
    </row>
    <row r="133" spans="1:42" ht="15">
      <c r="A133">
        <f t="shared" si="85"/>
        <v>1972</v>
      </c>
      <c r="B133">
        <v>68</v>
      </c>
      <c r="C133">
        <v>60</v>
      </c>
      <c r="D133">
        <v>0</v>
      </c>
      <c r="E133">
        <f t="shared" si="88"/>
        <v>0</v>
      </c>
      <c r="F133">
        <f t="shared" si="49"/>
        <v>3600</v>
      </c>
      <c r="G133">
        <f aca="true" t="shared" si="89" ref="G133:P142">IF($A133=G$12,1,0)</f>
        <v>0</v>
      </c>
      <c r="H133">
        <f t="shared" si="89"/>
        <v>0</v>
      </c>
      <c r="I133">
        <f t="shared" si="89"/>
        <v>0</v>
      </c>
      <c r="J133">
        <f t="shared" si="89"/>
        <v>0</v>
      </c>
      <c r="K133">
        <f t="shared" si="89"/>
        <v>1</v>
      </c>
      <c r="L133">
        <f t="shared" si="89"/>
        <v>0</v>
      </c>
      <c r="M133">
        <f t="shared" si="89"/>
        <v>0</v>
      </c>
      <c r="N133">
        <f t="shared" si="89"/>
        <v>0</v>
      </c>
      <c r="O133">
        <f t="shared" si="89"/>
        <v>0</v>
      </c>
      <c r="P133">
        <f t="shared" si="89"/>
        <v>0</v>
      </c>
      <c r="Q133">
        <f t="shared" si="50"/>
        <v>-28.226033427498493</v>
      </c>
      <c r="R133">
        <f t="shared" si="51"/>
        <v>66.91573424817231</v>
      </c>
      <c r="S133">
        <f t="shared" si="52"/>
        <v>1.0842657518276866</v>
      </c>
      <c r="T133">
        <f t="shared" si="53"/>
        <v>1.0842657518276866</v>
      </c>
      <c r="U133">
        <f t="shared" si="54"/>
        <v>0.08090303148364297</v>
      </c>
      <c r="V133">
        <f t="shared" si="55"/>
        <v>60</v>
      </c>
      <c r="W133">
        <f t="shared" si="56"/>
        <v>0</v>
      </c>
      <c r="X133">
        <f t="shared" si="57"/>
        <v>0</v>
      </c>
      <c r="Y133">
        <f t="shared" si="58"/>
        <v>1.6305929142333815</v>
      </c>
      <c r="Z133">
        <f t="shared" si="59"/>
        <v>5.099913394497274</v>
      </c>
      <c r="AA133">
        <f t="shared" si="60"/>
        <v>13.333559756793306</v>
      </c>
      <c r="AB133">
        <f t="shared" si="61"/>
        <v>0.19608176112931333</v>
      </c>
      <c r="AC133">
        <f t="shared" si="62"/>
        <v>11.7649056677588</v>
      </c>
      <c r="AD133">
        <f t="shared" si="63"/>
        <v>0</v>
      </c>
      <c r="AE133">
        <f t="shared" si="64"/>
        <v>0</v>
      </c>
      <c r="AF133">
        <f t="shared" si="65"/>
        <v>705.894340065528</v>
      </c>
      <c r="AG133">
        <f t="shared" si="66"/>
        <v>0</v>
      </c>
      <c r="AH133">
        <f t="shared" si="67"/>
        <v>0</v>
      </c>
      <c r="AI133">
        <f t="shared" si="68"/>
        <v>0</v>
      </c>
      <c r="AJ133">
        <f t="shared" si="69"/>
        <v>0</v>
      </c>
      <c r="AK133">
        <f t="shared" si="70"/>
        <v>0.19608176112931333</v>
      </c>
      <c r="AL133">
        <f t="shared" si="71"/>
        <v>0</v>
      </c>
      <c r="AM133">
        <f t="shared" si="72"/>
        <v>0</v>
      </c>
      <c r="AN133">
        <f t="shared" si="73"/>
        <v>0</v>
      </c>
      <c r="AO133">
        <f t="shared" si="74"/>
        <v>0</v>
      </c>
      <c r="AP133">
        <f t="shared" si="75"/>
        <v>0</v>
      </c>
    </row>
    <row r="134" spans="1:42" ht="15">
      <c r="A134">
        <f t="shared" si="85"/>
        <v>1972</v>
      </c>
      <c r="B134">
        <v>72</v>
      </c>
      <c r="C134">
        <f>C133</f>
        <v>60</v>
      </c>
      <c r="D134">
        <f>D133</f>
        <v>0</v>
      </c>
      <c r="E134">
        <f t="shared" si="88"/>
        <v>0</v>
      </c>
      <c r="F134">
        <f t="shared" si="49"/>
        <v>3600</v>
      </c>
      <c r="G134">
        <f t="shared" si="89"/>
        <v>0</v>
      </c>
      <c r="H134">
        <f t="shared" si="89"/>
        <v>0</v>
      </c>
      <c r="I134">
        <f t="shared" si="89"/>
        <v>0</v>
      </c>
      <c r="J134">
        <f t="shared" si="89"/>
        <v>0</v>
      </c>
      <c r="K134">
        <f t="shared" si="89"/>
        <v>1</v>
      </c>
      <c r="L134">
        <f t="shared" si="89"/>
        <v>0</v>
      </c>
      <c r="M134">
        <f t="shared" si="89"/>
        <v>0</v>
      </c>
      <c r="N134">
        <f t="shared" si="89"/>
        <v>0</v>
      </c>
      <c r="O134">
        <f t="shared" si="89"/>
        <v>0</v>
      </c>
      <c r="P134">
        <f t="shared" si="89"/>
        <v>0</v>
      </c>
      <c r="Q134">
        <f t="shared" si="50"/>
        <v>-28.226033427498493</v>
      </c>
      <c r="R134">
        <f t="shared" si="51"/>
        <v>66.91573424817231</v>
      </c>
      <c r="S134">
        <f t="shared" si="52"/>
        <v>5.084265751827687</v>
      </c>
      <c r="T134">
        <f t="shared" si="53"/>
        <v>5.084265751827687</v>
      </c>
      <c r="U134">
        <f t="shared" si="54"/>
        <v>1.6261506241537642</v>
      </c>
      <c r="V134">
        <f t="shared" si="55"/>
        <v>60</v>
      </c>
      <c r="W134">
        <f t="shared" si="56"/>
        <v>0</v>
      </c>
      <c r="X134">
        <f t="shared" si="57"/>
        <v>0</v>
      </c>
      <c r="Y134">
        <f t="shared" si="58"/>
        <v>1.6305929142333815</v>
      </c>
      <c r="Z134">
        <f t="shared" si="59"/>
        <v>5.099913394497274</v>
      </c>
      <c r="AA134">
        <f t="shared" si="60"/>
        <v>14.11788680131056</v>
      </c>
      <c r="AB134">
        <f t="shared" si="61"/>
        <v>0.19608176112931333</v>
      </c>
      <c r="AC134">
        <f t="shared" si="62"/>
        <v>11.7649056677588</v>
      </c>
      <c r="AD134">
        <f t="shared" si="63"/>
        <v>0</v>
      </c>
      <c r="AE134">
        <f t="shared" si="64"/>
        <v>0</v>
      </c>
      <c r="AF134">
        <f t="shared" si="65"/>
        <v>705.894340065528</v>
      </c>
      <c r="AG134">
        <f t="shared" si="66"/>
        <v>0</v>
      </c>
      <c r="AH134">
        <f t="shared" si="67"/>
        <v>0</v>
      </c>
      <c r="AI134">
        <f t="shared" si="68"/>
        <v>0</v>
      </c>
      <c r="AJ134">
        <f t="shared" si="69"/>
        <v>0</v>
      </c>
      <c r="AK134">
        <f t="shared" si="70"/>
        <v>0.19608176112931333</v>
      </c>
      <c r="AL134">
        <f t="shared" si="71"/>
        <v>0</v>
      </c>
      <c r="AM134">
        <f t="shared" si="72"/>
        <v>0</v>
      </c>
      <c r="AN134">
        <f t="shared" si="73"/>
        <v>0</v>
      </c>
      <c r="AO134">
        <f t="shared" si="74"/>
        <v>0</v>
      </c>
      <c r="AP134">
        <f t="shared" si="75"/>
        <v>0</v>
      </c>
    </row>
    <row r="135" spans="1:42" ht="15">
      <c r="A135">
        <f t="shared" si="85"/>
        <v>1972</v>
      </c>
      <c r="B135">
        <v>78</v>
      </c>
      <c r="C135">
        <f>C134</f>
        <v>60</v>
      </c>
      <c r="D135">
        <f>D134</f>
        <v>0</v>
      </c>
      <c r="E135">
        <f t="shared" si="88"/>
        <v>0</v>
      </c>
      <c r="F135">
        <f t="shared" si="49"/>
        <v>3600</v>
      </c>
      <c r="G135">
        <f t="shared" si="89"/>
        <v>0</v>
      </c>
      <c r="H135">
        <f t="shared" si="89"/>
        <v>0</v>
      </c>
      <c r="I135">
        <f t="shared" si="89"/>
        <v>0</v>
      </c>
      <c r="J135">
        <f t="shared" si="89"/>
        <v>0</v>
      </c>
      <c r="K135">
        <f t="shared" si="89"/>
        <v>1</v>
      </c>
      <c r="L135">
        <f t="shared" si="89"/>
        <v>0</v>
      </c>
      <c r="M135">
        <f t="shared" si="89"/>
        <v>0</v>
      </c>
      <c r="N135">
        <f t="shared" si="89"/>
        <v>0</v>
      </c>
      <c r="O135">
        <f t="shared" si="89"/>
        <v>0</v>
      </c>
      <c r="P135">
        <f t="shared" si="89"/>
        <v>0</v>
      </c>
      <c r="Q135">
        <f t="shared" si="50"/>
        <v>-28.226033427498493</v>
      </c>
      <c r="R135">
        <f t="shared" si="51"/>
        <v>66.91573424817231</v>
      </c>
      <c r="S135">
        <f t="shared" si="52"/>
        <v>11.084265751827687</v>
      </c>
      <c r="T135">
        <f t="shared" si="53"/>
        <v>11.084265751827687</v>
      </c>
      <c r="U135">
        <f t="shared" si="54"/>
        <v>2.405526602879646</v>
      </c>
      <c r="V135">
        <f t="shared" si="55"/>
        <v>60</v>
      </c>
      <c r="W135">
        <f t="shared" si="56"/>
        <v>0</v>
      </c>
      <c r="X135">
        <f t="shared" si="57"/>
        <v>0</v>
      </c>
      <c r="Y135">
        <f t="shared" si="58"/>
        <v>1.6305929142333815</v>
      </c>
      <c r="Z135">
        <f t="shared" si="59"/>
        <v>5.099913394497274</v>
      </c>
      <c r="AA135">
        <f t="shared" si="60"/>
        <v>15.29437736808644</v>
      </c>
      <c r="AB135">
        <f t="shared" si="61"/>
        <v>0.19608176112931333</v>
      </c>
      <c r="AC135">
        <f t="shared" si="62"/>
        <v>11.7649056677588</v>
      </c>
      <c r="AD135">
        <f t="shared" si="63"/>
        <v>0</v>
      </c>
      <c r="AE135">
        <f t="shared" si="64"/>
        <v>0</v>
      </c>
      <c r="AF135">
        <f t="shared" si="65"/>
        <v>705.894340065528</v>
      </c>
      <c r="AG135">
        <f t="shared" si="66"/>
        <v>0</v>
      </c>
      <c r="AH135">
        <f t="shared" si="67"/>
        <v>0</v>
      </c>
      <c r="AI135">
        <f t="shared" si="68"/>
        <v>0</v>
      </c>
      <c r="AJ135">
        <f t="shared" si="69"/>
        <v>0</v>
      </c>
      <c r="AK135">
        <f t="shared" si="70"/>
        <v>0.19608176112931333</v>
      </c>
      <c r="AL135">
        <f t="shared" si="71"/>
        <v>0</v>
      </c>
      <c r="AM135">
        <f t="shared" si="72"/>
        <v>0</v>
      </c>
      <c r="AN135">
        <f t="shared" si="73"/>
        <v>0</v>
      </c>
      <c r="AO135">
        <f t="shared" si="74"/>
        <v>0</v>
      </c>
      <c r="AP135">
        <f t="shared" si="75"/>
        <v>0</v>
      </c>
    </row>
    <row r="136" spans="1:42" ht="15">
      <c r="A136">
        <f t="shared" si="85"/>
        <v>1972</v>
      </c>
      <c r="B136">
        <v>112</v>
      </c>
      <c r="C136">
        <v>120</v>
      </c>
      <c r="D136">
        <f aca="true" t="shared" si="90" ref="D136:D141">D135</f>
        <v>0</v>
      </c>
      <c r="E136">
        <f t="shared" si="88"/>
        <v>0</v>
      </c>
      <c r="F136">
        <f t="shared" si="49"/>
        <v>14400</v>
      </c>
      <c r="G136">
        <f t="shared" si="89"/>
        <v>0</v>
      </c>
      <c r="H136">
        <f t="shared" si="89"/>
        <v>0</v>
      </c>
      <c r="I136">
        <f t="shared" si="89"/>
        <v>0</v>
      </c>
      <c r="J136">
        <f t="shared" si="89"/>
        <v>0</v>
      </c>
      <c r="K136">
        <f t="shared" si="89"/>
        <v>1</v>
      </c>
      <c r="L136">
        <f t="shared" si="89"/>
        <v>0</v>
      </c>
      <c r="M136">
        <f t="shared" si="89"/>
        <v>0</v>
      </c>
      <c r="N136">
        <f t="shared" si="89"/>
        <v>0</v>
      </c>
      <c r="O136">
        <f t="shared" si="89"/>
        <v>0</v>
      </c>
      <c r="P136">
        <f t="shared" si="89"/>
        <v>0</v>
      </c>
      <c r="Q136">
        <f t="shared" si="50"/>
        <v>-28.226033427498493</v>
      </c>
      <c r="R136">
        <f t="shared" si="51"/>
        <v>100.87887157134594</v>
      </c>
      <c r="S136">
        <f t="shared" si="52"/>
        <v>11.12112842865406</v>
      </c>
      <c r="T136">
        <f t="shared" si="53"/>
        <v>11.12112842865406</v>
      </c>
      <c r="U136">
        <f t="shared" si="54"/>
        <v>2.4088467610709015</v>
      </c>
      <c r="V136">
        <f t="shared" si="55"/>
        <v>120</v>
      </c>
      <c r="W136">
        <f t="shared" si="56"/>
        <v>0</v>
      </c>
      <c r="X136">
        <f t="shared" si="57"/>
        <v>0</v>
      </c>
      <c r="Y136">
        <f t="shared" si="58"/>
        <v>1.6032391466783031</v>
      </c>
      <c r="Z136">
        <f t="shared" si="59"/>
        <v>4.962416213734961</v>
      </c>
      <c r="AA136">
        <f t="shared" si="60"/>
        <v>22.569650584730628</v>
      </c>
      <c r="AB136">
        <f t="shared" si="61"/>
        <v>0.20151473736366632</v>
      </c>
      <c r="AC136">
        <f t="shared" si="62"/>
        <v>24.181768483639956</v>
      </c>
      <c r="AD136">
        <f t="shared" si="63"/>
        <v>0</v>
      </c>
      <c r="AE136">
        <f t="shared" si="64"/>
        <v>0</v>
      </c>
      <c r="AF136">
        <f t="shared" si="65"/>
        <v>2901.812218036795</v>
      </c>
      <c r="AG136">
        <f t="shared" si="66"/>
        <v>0</v>
      </c>
      <c r="AH136">
        <f t="shared" si="67"/>
        <v>0</v>
      </c>
      <c r="AI136">
        <f t="shared" si="68"/>
        <v>0</v>
      </c>
      <c r="AJ136">
        <f t="shared" si="69"/>
        <v>0</v>
      </c>
      <c r="AK136">
        <f t="shared" si="70"/>
        <v>0.20151473736366632</v>
      </c>
      <c r="AL136">
        <f t="shared" si="71"/>
        <v>0</v>
      </c>
      <c r="AM136">
        <f t="shared" si="72"/>
        <v>0</v>
      </c>
      <c r="AN136">
        <f t="shared" si="73"/>
        <v>0</v>
      </c>
      <c r="AO136">
        <f t="shared" si="74"/>
        <v>0</v>
      </c>
      <c r="AP136">
        <f t="shared" si="75"/>
        <v>0</v>
      </c>
    </row>
    <row r="137" spans="1:42" ht="15">
      <c r="A137">
        <f t="shared" si="85"/>
        <v>1972</v>
      </c>
      <c r="B137">
        <v>115</v>
      </c>
      <c r="C137">
        <f>C136</f>
        <v>120</v>
      </c>
      <c r="D137">
        <f t="shared" si="90"/>
        <v>0</v>
      </c>
      <c r="E137">
        <f t="shared" si="88"/>
        <v>0</v>
      </c>
      <c r="F137">
        <f t="shared" si="49"/>
        <v>14400</v>
      </c>
      <c r="G137">
        <f t="shared" si="89"/>
        <v>0</v>
      </c>
      <c r="H137">
        <f t="shared" si="89"/>
        <v>0</v>
      </c>
      <c r="I137">
        <f t="shared" si="89"/>
        <v>0</v>
      </c>
      <c r="J137">
        <f t="shared" si="89"/>
        <v>0</v>
      </c>
      <c r="K137">
        <f t="shared" si="89"/>
        <v>1</v>
      </c>
      <c r="L137">
        <f t="shared" si="89"/>
        <v>0</v>
      </c>
      <c r="M137">
        <f t="shared" si="89"/>
        <v>0</v>
      </c>
      <c r="N137">
        <f t="shared" si="89"/>
        <v>0</v>
      </c>
      <c r="O137">
        <f t="shared" si="89"/>
        <v>0</v>
      </c>
      <c r="P137">
        <f t="shared" si="89"/>
        <v>0</v>
      </c>
      <c r="Q137">
        <f t="shared" si="50"/>
        <v>-28.226033427498493</v>
      </c>
      <c r="R137">
        <f t="shared" si="51"/>
        <v>100.87887157134594</v>
      </c>
      <c r="S137">
        <f t="shared" si="52"/>
        <v>14.12112842865406</v>
      </c>
      <c r="T137">
        <f t="shared" si="53"/>
        <v>14.12112842865406</v>
      </c>
      <c r="U137">
        <f t="shared" si="54"/>
        <v>2.647672145915388</v>
      </c>
      <c r="V137">
        <f t="shared" si="55"/>
        <v>120</v>
      </c>
      <c r="W137">
        <f t="shared" si="56"/>
        <v>0</v>
      </c>
      <c r="X137">
        <f t="shared" si="57"/>
        <v>0</v>
      </c>
      <c r="Y137">
        <f t="shared" si="58"/>
        <v>1.6032391466783031</v>
      </c>
      <c r="Z137">
        <f t="shared" si="59"/>
        <v>4.962416213734961</v>
      </c>
      <c r="AA137">
        <f t="shared" si="60"/>
        <v>23.174194796821627</v>
      </c>
      <c r="AB137">
        <f t="shared" si="61"/>
        <v>0.20151473736366632</v>
      </c>
      <c r="AC137">
        <f t="shared" si="62"/>
        <v>24.181768483639956</v>
      </c>
      <c r="AD137">
        <f t="shared" si="63"/>
        <v>0</v>
      </c>
      <c r="AE137">
        <f t="shared" si="64"/>
        <v>0</v>
      </c>
      <c r="AF137">
        <f t="shared" si="65"/>
        <v>2901.812218036795</v>
      </c>
      <c r="AG137">
        <f t="shared" si="66"/>
        <v>0</v>
      </c>
      <c r="AH137">
        <f t="shared" si="67"/>
        <v>0</v>
      </c>
      <c r="AI137">
        <f t="shared" si="68"/>
        <v>0</v>
      </c>
      <c r="AJ137">
        <f t="shared" si="69"/>
        <v>0</v>
      </c>
      <c r="AK137">
        <f t="shared" si="70"/>
        <v>0.20151473736366632</v>
      </c>
      <c r="AL137">
        <f t="shared" si="71"/>
        <v>0</v>
      </c>
      <c r="AM137">
        <f t="shared" si="72"/>
        <v>0</v>
      </c>
      <c r="AN137">
        <f t="shared" si="73"/>
        <v>0</v>
      </c>
      <c r="AO137">
        <f t="shared" si="74"/>
        <v>0</v>
      </c>
      <c r="AP137">
        <f t="shared" si="75"/>
        <v>0</v>
      </c>
    </row>
    <row r="138" spans="1:42" ht="15">
      <c r="A138">
        <f t="shared" si="85"/>
        <v>1972</v>
      </c>
      <c r="B138">
        <v>127</v>
      </c>
      <c r="C138">
        <f>C137</f>
        <v>120</v>
      </c>
      <c r="D138">
        <f t="shared" si="90"/>
        <v>0</v>
      </c>
      <c r="E138">
        <f t="shared" si="88"/>
        <v>0</v>
      </c>
      <c r="F138">
        <f t="shared" si="49"/>
        <v>14400</v>
      </c>
      <c r="G138">
        <f t="shared" si="89"/>
        <v>0</v>
      </c>
      <c r="H138">
        <f t="shared" si="89"/>
        <v>0</v>
      </c>
      <c r="I138">
        <f t="shared" si="89"/>
        <v>0</v>
      </c>
      <c r="J138">
        <f t="shared" si="89"/>
        <v>0</v>
      </c>
      <c r="K138">
        <f t="shared" si="89"/>
        <v>1</v>
      </c>
      <c r="L138">
        <f t="shared" si="89"/>
        <v>0</v>
      </c>
      <c r="M138">
        <f t="shared" si="89"/>
        <v>0</v>
      </c>
      <c r="N138">
        <f t="shared" si="89"/>
        <v>0</v>
      </c>
      <c r="O138">
        <f t="shared" si="89"/>
        <v>0</v>
      </c>
      <c r="P138">
        <f t="shared" si="89"/>
        <v>0</v>
      </c>
      <c r="Q138">
        <f t="shared" si="50"/>
        <v>-28.226033427498493</v>
      </c>
      <c r="R138">
        <f t="shared" si="51"/>
        <v>100.87887157134594</v>
      </c>
      <c r="S138">
        <f t="shared" si="52"/>
        <v>26.12112842865406</v>
      </c>
      <c r="T138">
        <f t="shared" si="53"/>
        <v>26.12112842865406</v>
      </c>
      <c r="U138">
        <f t="shared" si="54"/>
        <v>3.262744505184637</v>
      </c>
      <c r="V138">
        <f t="shared" si="55"/>
        <v>120</v>
      </c>
      <c r="W138">
        <f t="shared" si="56"/>
        <v>0</v>
      </c>
      <c r="X138">
        <f t="shared" si="57"/>
        <v>0</v>
      </c>
      <c r="Y138">
        <f t="shared" si="58"/>
        <v>1.6032391466783031</v>
      </c>
      <c r="Z138">
        <f t="shared" si="59"/>
        <v>4.962416213734961</v>
      </c>
      <c r="AA138">
        <f t="shared" si="60"/>
        <v>25.592371645185622</v>
      </c>
      <c r="AB138">
        <f t="shared" si="61"/>
        <v>0.20151473736366632</v>
      </c>
      <c r="AC138">
        <f t="shared" si="62"/>
        <v>24.181768483639956</v>
      </c>
      <c r="AD138">
        <f t="shared" si="63"/>
        <v>0</v>
      </c>
      <c r="AE138">
        <f t="shared" si="64"/>
        <v>0</v>
      </c>
      <c r="AF138">
        <f t="shared" si="65"/>
        <v>2901.812218036795</v>
      </c>
      <c r="AG138">
        <f t="shared" si="66"/>
        <v>0</v>
      </c>
      <c r="AH138">
        <f t="shared" si="67"/>
        <v>0</v>
      </c>
      <c r="AI138">
        <f t="shared" si="68"/>
        <v>0</v>
      </c>
      <c r="AJ138">
        <f t="shared" si="69"/>
        <v>0</v>
      </c>
      <c r="AK138">
        <f t="shared" si="70"/>
        <v>0.20151473736366632</v>
      </c>
      <c r="AL138">
        <f t="shared" si="71"/>
        <v>0</v>
      </c>
      <c r="AM138">
        <f t="shared" si="72"/>
        <v>0</v>
      </c>
      <c r="AN138">
        <f t="shared" si="73"/>
        <v>0</v>
      </c>
      <c r="AO138">
        <f t="shared" si="74"/>
        <v>0</v>
      </c>
      <c r="AP138">
        <f t="shared" si="75"/>
        <v>0</v>
      </c>
    </row>
    <row r="139" spans="1:42" ht="15">
      <c r="A139">
        <f t="shared" si="85"/>
        <v>1972</v>
      </c>
      <c r="B139">
        <v>145</v>
      </c>
      <c r="C139">
        <v>180</v>
      </c>
      <c r="D139">
        <f t="shared" si="90"/>
        <v>0</v>
      </c>
      <c r="E139">
        <f t="shared" si="88"/>
        <v>0</v>
      </c>
      <c r="F139">
        <f t="shared" si="49"/>
        <v>32400</v>
      </c>
      <c r="G139">
        <f t="shared" si="89"/>
        <v>0</v>
      </c>
      <c r="H139">
        <f t="shared" si="89"/>
        <v>0</v>
      </c>
      <c r="I139">
        <f t="shared" si="89"/>
        <v>0</v>
      </c>
      <c r="J139">
        <f t="shared" si="89"/>
        <v>0</v>
      </c>
      <c r="K139">
        <f t="shared" si="89"/>
        <v>1</v>
      </c>
      <c r="L139">
        <f t="shared" si="89"/>
        <v>0</v>
      </c>
      <c r="M139">
        <f t="shared" si="89"/>
        <v>0</v>
      </c>
      <c r="N139">
        <f t="shared" si="89"/>
        <v>0</v>
      </c>
      <c r="O139">
        <f t="shared" si="89"/>
        <v>0</v>
      </c>
      <c r="P139">
        <f t="shared" si="89"/>
        <v>0</v>
      </c>
      <c r="Q139">
        <f t="shared" si="50"/>
        <v>-28.226033427498493</v>
      </c>
      <c r="R139">
        <f t="shared" si="51"/>
        <v>116.78669160323864</v>
      </c>
      <c r="S139">
        <f t="shared" si="52"/>
        <v>28.213308396761363</v>
      </c>
      <c r="T139">
        <f t="shared" si="53"/>
        <v>28.213308396761363</v>
      </c>
      <c r="U139">
        <f t="shared" si="54"/>
        <v>3.3397937955837866</v>
      </c>
      <c r="V139">
        <f t="shared" si="55"/>
        <v>180</v>
      </c>
      <c r="W139">
        <f t="shared" si="56"/>
        <v>0</v>
      </c>
      <c r="X139">
        <f t="shared" si="57"/>
        <v>0</v>
      </c>
      <c r="Y139">
        <f t="shared" si="58"/>
        <v>1.5758853791232248</v>
      </c>
      <c r="Z139">
        <f t="shared" si="59"/>
        <v>4.828626051750256</v>
      </c>
      <c r="AA139">
        <f t="shared" si="60"/>
        <v>30.029246093190654</v>
      </c>
      <c r="AB139">
        <f t="shared" si="61"/>
        <v>0.20709824891855624</v>
      </c>
      <c r="AC139">
        <f t="shared" si="62"/>
        <v>37.27768480534012</v>
      </c>
      <c r="AD139">
        <f t="shared" si="63"/>
        <v>0</v>
      </c>
      <c r="AE139">
        <f t="shared" si="64"/>
        <v>0</v>
      </c>
      <c r="AF139">
        <f t="shared" si="65"/>
        <v>6709.983264961222</v>
      </c>
      <c r="AG139">
        <f t="shared" si="66"/>
        <v>0</v>
      </c>
      <c r="AH139">
        <f t="shared" si="67"/>
        <v>0</v>
      </c>
      <c r="AI139">
        <f t="shared" si="68"/>
        <v>0</v>
      </c>
      <c r="AJ139">
        <f t="shared" si="69"/>
        <v>0</v>
      </c>
      <c r="AK139">
        <f t="shared" si="70"/>
        <v>0.20709824891855624</v>
      </c>
      <c r="AL139">
        <f t="shared" si="71"/>
        <v>0</v>
      </c>
      <c r="AM139">
        <f t="shared" si="72"/>
        <v>0</v>
      </c>
      <c r="AN139">
        <f t="shared" si="73"/>
        <v>0</v>
      </c>
      <c r="AO139">
        <f t="shared" si="74"/>
        <v>0</v>
      </c>
      <c r="AP139">
        <f t="shared" si="75"/>
        <v>0</v>
      </c>
    </row>
    <row r="140" spans="1:42" ht="15">
      <c r="A140">
        <f t="shared" si="85"/>
        <v>1972</v>
      </c>
      <c r="B140">
        <v>135</v>
      </c>
      <c r="C140">
        <f>C139</f>
        <v>180</v>
      </c>
      <c r="D140">
        <f t="shared" si="90"/>
        <v>0</v>
      </c>
      <c r="E140">
        <f t="shared" si="88"/>
        <v>0</v>
      </c>
      <c r="F140">
        <f t="shared" si="49"/>
        <v>32400</v>
      </c>
      <c r="G140">
        <f t="shared" si="89"/>
        <v>0</v>
      </c>
      <c r="H140">
        <f t="shared" si="89"/>
        <v>0</v>
      </c>
      <c r="I140">
        <f t="shared" si="89"/>
        <v>0</v>
      </c>
      <c r="J140">
        <f t="shared" si="89"/>
        <v>0</v>
      </c>
      <c r="K140">
        <f t="shared" si="89"/>
        <v>1</v>
      </c>
      <c r="L140">
        <f t="shared" si="89"/>
        <v>0</v>
      </c>
      <c r="M140">
        <f t="shared" si="89"/>
        <v>0</v>
      </c>
      <c r="N140">
        <f t="shared" si="89"/>
        <v>0</v>
      </c>
      <c r="O140">
        <f t="shared" si="89"/>
        <v>0</v>
      </c>
      <c r="P140">
        <f t="shared" si="89"/>
        <v>0</v>
      </c>
      <c r="Q140">
        <f t="shared" si="50"/>
        <v>-28.226033427498493</v>
      </c>
      <c r="R140">
        <f t="shared" si="51"/>
        <v>116.78669160323864</v>
      </c>
      <c r="S140">
        <f t="shared" si="52"/>
        <v>18.213308396761363</v>
      </c>
      <c r="T140">
        <f t="shared" si="53"/>
        <v>18.213308396761363</v>
      </c>
      <c r="U140">
        <f t="shared" si="54"/>
        <v>2.9021525574552025</v>
      </c>
      <c r="V140">
        <f t="shared" si="55"/>
        <v>180</v>
      </c>
      <c r="W140">
        <f t="shared" si="56"/>
        <v>0</v>
      </c>
      <c r="X140">
        <f t="shared" si="57"/>
        <v>0</v>
      </c>
      <c r="Y140">
        <f t="shared" si="58"/>
        <v>1.5758853791232248</v>
      </c>
      <c r="Z140">
        <f t="shared" si="59"/>
        <v>4.828626051750256</v>
      </c>
      <c r="AA140">
        <f t="shared" si="60"/>
        <v>27.95826360400509</v>
      </c>
      <c r="AB140">
        <f t="shared" si="61"/>
        <v>0.20709824891855624</v>
      </c>
      <c r="AC140">
        <f t="shared" si="62"/>
        <v>37.27768480534012</v>
      </c>
      <c r="AD140">
        <f t="shared" si="63"/>
        <v>0</v>
      </c>
      <c r="AE140">
        <f t="shared" si="64"/>
        <v>0</v>
      </c>
      <c r="AF140">
        <f t="shared" si="65"/>
        <v>6709.983264961222</v>
      </c>
      <c r="AG140">
        <f t="shared" si="66"/>
        <v>0</v>
      </c>
      <c r="AH140">
        <f t="shared" si="67"/>
        <v>0</v>
      </c>
      <c r="AI140">
        <f t="shared" si="68"/>
        <v>0</v>
      </c>
      <c r="AJ140">
        <f t="shared" si="69"/>
        <v>0</v>
      </c>
      <c r="AK140">
        <f t="shared" si="70"/>
        <v>0.20709824891855624</v>
      </c>
      <c r="AL140">
        <f t="shared" si="71"/>
        <v>0</v>
      </c>
      <c r="AM140">
        <f t="shared" si="72"/>
        <v>0</v>
      </c>
      <c r="AN140">
        <f t="shared" si="73"/>
        <v>0</v>
      </c>
      <c r="AO140">
        <f t="shared" si="74"/>
        <v>0</v>
      </c>
      <c r="AP140">
        <f t="shared" si="75"/>
        <v>0</v>
      </c>
    </row>
    <row r="141" spans="1:42" ht="15">
      <c r="A141">
        <f t="shared" si="85"/>
        <v>1972</v>
      </c>
      <c r="B141">
        <v>142</v>
      </c>
      <c r="C141">
        <f>C140</f>
        <v>180</v>
      </c>
      <c r="D141">
        <f t="shared" si="90"/>
        <v>0</v>
      </c>
      <c r="E141">
        <f t="shared" si="88"/>
        <v>0</v>
      </c>
      <c r="F141">
        <f aca="true" t="shared" si="91" ref="F141:F204">C141*C141</f>
        <v>32400</v>
      </c>
      <c r="G141">
        <f t="shared" si="89"/>
        <v>0</v>
      </c>
      <c r="H141">
        <f t="shared" si="89"/>
        <v>0</v>
      </c>
      <c r="I141">
        <f t="shared" si="89"/>
        <v>0</v>
      </c>
      <c r="J141">
        <f t="shared" si="89"/>
        <v>0</v>
      </c>
      <c r="K141">
        <f t="shared" si="89"/>
        <v>1</v>
      </c>
      <c r="L141">
        <f t="shared" si="89"/>
        <v>0</v>
      </c>
      <c r="M141">
        <f t="shared" si="89"/>
        <v>0</v>
      </c>
      <c r="N141">
        <f t="shared" si="89"/>
        <v>0</v>
      </c>
      <c r="O141">
        <f t="shared" si="89"/>
        <v>0</v>
      </c>
      <c r="P141">
        <f t="shared" si="89"/>
        <v>0</v>
      </c>
      <c r="Q141">
        <f aca="true" t="shared" si="92" ref="Q141:Q204">HLOOKUP(A141,$G$7:$P$8,2)</f>
        <v>-28.226033427498493</v>
      </c>
      <c r="R141">
        <f aca="true" t="shared" si="93" ref="R141:R204">$D$2+$C$8*C141+$E$8*E141+$D$8*D141+$F$8*F141+Q141</f>
        <v>116.78669160323864</v>
      </c>
      <c r="S141">
        <f aca="true" t="shared" si="94" ref="S141:S204">B141-R141</f>
        <v>25.213308396761363</v>
      </c>
      <c r="T141">
        <f aca="true" t="shared" si="95" ref="T141:T204">ABS(S141)</f>
        <v>25.213308396761363</v>
      </c>
      <c r="U141">
        <f aca="true" t="shared" si="96" ref="U141:U204">LN(T141)</f>
        <v>3.227371966098444</v>
      </c>
      <c r="V141">
        <f aca="true" t="shared" si="97" ref="V141:V204">C141</f>
        <v>180</v>
      </c>
      <c r="W141">
        <f aca="true" t="shared" si="98" ref="W141:W204">D141</f>
        <v>0</v>
      </c>
      <c r="X141">
        <f aca="true" t="shared" si="99" ref="X141:X204">E141</f>
        <v>0</v>
      </c>
      <c r="Y141">
        <f aca="true" t="shared" si="100" ref="Y141:Y204">$X$2+V141*$W$8+W141*$X$8+X141+$Y$8</f>
        <v>1.5758853791232248</v>
      </c>
      <c r="Z141">
        <f aca="true" t="shared" si="101" ref="Z141:Z204">2.716^Y141</f>
        <v>4.828626051750256</v>
      </c>
      <c r="AA141">
        <f aca="true" t="shared" si="102" ref="AA141:AA204">B141/Z141</f>
        <v>29.407951346434984</v>
      </c>
      <c r="AB141">
        <f aca="true" t="shared" si="103" ref="AB141:AB204">1/Z141</f>
        <v>0.20709824891855624</v>
      </c>
      <c r="AC141">
        <f aca="true" t="shared" si="104" ref="AC141:AC204">C141/$Z141</f>
        <v>37.27768480534012</v>
      </c>
      <c r="AD141">
        <f aca="true" t="shared" si="105" ref="AD141:AD204">D141/$Z141</f>
        <v>0</v>
      </c>
      <c r="AE141">
        <f aca="true" t="shared" si="106" ref="AE141:AE204">E141/$Z141</f>
        <v>0</v>
      </c>
      <c r="AF141">
        <f aca="true" t="shared" si="107" ref="AF141:AF204">F141/$Z141</f>
        <v>6709.983264961222</v>
      </c>
      <c r="AG141">
        <f aca="true" t="shared" si="108" ref="AG141:AG204">G141/$Z141</f>
        <v>0</v>
      </c>
      <c r="AH141">
        <f aca="true" t="shared" si="109" ref="AH141:AH204">H141/$Z141</f>
        <v>0</v>
      </c>
      <c r="AI141">
        <f aca="true" t="shared" si="110" ref="AI141:AI204">I141/$Z141</f>
        <v>0</v>
      </c>
      <c r="AJ141">
        <f aca="true" t="shared" si="111" ref="AJ141:AJ204">J141/$Z141</f>
        <v>0</v>
      </c>
      <c r="AK141">
        <f aca="true" t="shared" si="112" ref="AK141:AK204">K141/$Z141</f>
        <v>0.20709824891855624</v>
      </c>
      <c r="AL141">
        <f aca="true" t="shared" si="113" ref="AL141:AL204">L141/$Z141</f>
        <v>0</v>
      </c>
      <c r="AM141">
        <f aca="true" t="shared" si="114" ref="AM141:AM204">M141/$Z141</f>
        <v>0</v>
      </c>
      <c r="AN141">
        <f aca="true" t="shared" si="115" ref="AN141:AN204">N141/$Z141</f>
        <v>0</v>
      </c>
      <c r="AO141">
        <f aca="true" t="shared" si="116" ref="AO141:AO204">O141/$Z141</f>
        <v>0</v>
      </c>
      <c r="AP141">
        <f aca="true" t="shared" si="117" ref="AP141:AP204">P141/$Z141</f>
        <v>0</v>
      </c>
    </row>
    <row r="142" spans="1:42" ht="15">
      <c r="A142">
        <v>1973</v>
      </c>
      <c r="B142">
        <v>22</v>
      </c>
      <c r="C142">
        <v>0</v>
      </c>
      <c r="D142">
        <v>1</v>
      </c>
      <c r="E142">
        <f t="shared" si="88"/>
        <v>0</v>
      </c>
      <c r="F142">
        <f t="shared" si="91"/>
        <v>0</v>
      </c>
      <c r="G142">
        <f t="shared" si="89"/>
        <v>0</v>
      </c>
      <c r="H142">
        <f t="shared" si="89"/>
        <v>0</v>
      </c>
      <c r="I142">
        <f t="shared" si="89"/>
        <v>0</v>
      </c>
      <c r="J142">
        <f t="shared" si="89"/>
        <v>0</v>
      </c>
      <c r="K142">
        <f t="shared" si="89"/>
        <v>0</v>
      </c>
      <c r="L142">
        <f t="shared" si="89"/>
        <v>1</v>
      </c>
      <c r="M142">
        <f t="shared" si="89"/>
        <v>0</v>
      </c>
      <c r="N142">
        <f t="shared" si="89"/>
        <v>0</v>
      </c>
      <c r="O142">
        <f t="shared" si="89"/>
        <v>0</v>
      </c>
      <c r="P142">
        <f t="shared" si="89"/>
        <v>0</v>
      </c>
      <c r="Q142">
        <f t="shared" si="92"/>
        <v>-5.818626020091085</v>
      </c>
      <c r="R142">
        <f t="shared" si="93"/>
        <v>25.662273658000224</v>
      </c>
      <c r="S142">
        <f t="shared" si="94"/>
        <v>-3.662273658000224</v>
      </c>
      <c r="T142">
        <f t="shared" si="95"/>
        <v>3.662273658000224</v>
      </c>
      <c r="U142">
        <f t="shared" si="96"/>
        <v>1.2980841725700754</v>
      </c>
      <c r="V142">
        <f t="shared" si="97"/>
        <v>0</v>
      </c>
      <c r="W142">
        <f t="shared" si="98"/>
        <v>1</v>
      </c>
      <c r="X142">
        <f t="shared" si="99"/>
        <v>0</v>
      </c>
      <c r="Y142">
        <f t="shared" si="100"/>
        <v>2.1156175293489037</v>
      </c>
      <c r="Z142">
        <f t="shared" si="101"/>
        <v>8.279982494977123</v>
      </c>
      <c r="AA142">
        <f t="shared" si="102"/>
        <v>2.6570104481918695</v>
      </c>
      <c r="AB142">
        <f t="shared" si="103"/>
        <v>0.12077320219053952</v>
      </c>
      <c r="AC142">
        <f t="shared" si="104"/>
        <v>0</v>
      </c>
      <c r="AD142">
        <f t="shared" si="105"/>
        <v>0.12077320219053952</v>
      </c>
      <c r="AE142">
        <f t="shared" si="106"/>
        <v>0</v>
      </c>
      <c r="AF142">
        <f t="shared" si="107"/>
        <v>0</v>
      </c>
      <c r="AG142">
        <f t="shared" si="108"/>
        <v>0</v>
      </c>
      <c r="AH142">
        <f t="shared" si="109"/>
        <v>0</v>
      </c>
      <c r="AI142">
        <f t="shared" si="110"/>
        <v>0</v>
      </c>
      <c r="AJ142">
        <f t="shared" si="111"/>
        <v>0</v>
      </c>
      <c r="AK142">
        <f t="shared" si="112"/>
        <v>0</v>
      </c>
      <c r="AL142">
        <f t="shared" si="113"/>
        <v>0.12077320219053952</v>
      </c>
      <c r="AM142">
        <f t="shared" si="114"/>
        <v>0</v>
      </c>
      <c r="AN142">
        <f t="shared" si="115"/>
        <v>0</v>
      </c>
      <c r="AO142">
        <f t="shared" si="116"/>
        <v>0</v>
      </c>
      <c r="AP142">
        <f t="shared" si="117"/>
        <v>0</v>
      </c>
    </row>
    <row r="143" spans="1:42" ht="15">
      <c r="A143">
        <f aca="true" t="shared" si="118" ref="A143:A168">A142</f>
        <v>1973</v>
      </c>
      <c r="B143">
        <v>20</v>
      </c>
      <c r="C143">
        <f>C142</f>
        <v>0</v>
      </c>
      <c r="D143">
        <f>D142</f>
        <v>1</v>
      </c>
      <c r="E143">
        <f t="shared" si="88"/>
        <v>0</v>
      </c>
      <c r="F143">
        <f t="shared" si="91"/>
        <v>0</v>
      </c>
      <c r="G143">
        <f aca="true" t="shared" si="119" ref="G143:P152">IF($A143=G$12,1,0)</f>
        <v>0</v>
      </c>
      <c r="H143">
        <f t="shared" si="119"/>
        <v>0</v>
      </c>
      <c r="I143">
        <f t="shared" si="119"/>
        <v>0</v>
      </c>
      <c r="J143">
        <f t="shared" si="119"/>
        <v>0</v>
      </c>
      <c r="K143">
        <f t="shared" si="119"/>
        <v>0</v>
      </c>
      <c r="L143">
        <f t="shared" si="119"/>
        <v>1</v>
      </c>
      <c r="M143">
        <f t="shared" si="119"/>
        <v>0</v>
      </c>
      <c r="N143">
        <f t="shared" si="119"/>
        <v>0</v>
      </c>
      <c r="O143">
        <f t="shared" si="119"/>
        <v>0</v>
      </c>
      <c r="P143">
        <f t="shared" si="119"/>
        <v>0</v>
      </c>
      <c r="Q143">
        <f t="shared" si="92"/>
        <v>-5.818626020091085</v>
      </c>
      <c r="R143">
        <f t="shared" si="93"/>
        <v>25.662273658000224</v>
      </c>
      <c r="S143">
        <f t="shared" si="94"/>
        <v>-5.662273658000224</v>
      </c>
      <c r="T143">
        <f t="shared" si="95"/>
        <v>5.662273658000224</v>
      </c>
      <c r="U143">
        <f t="shared" si="96"/>
        <v>1.733825517913156</v>
      </c>
      <c r="V143">
        <f t="shared" si="97"/>
        <v>0</v>
      </c>
      <c r="W143">
        <f t="shared" si="98"/>
        <v>1</v>
      </c>
      <c r="X143">
        <f t="shared" si="99"/>
        <v>0</v>
      </c>
      <c r="Y143">
        <f t="shared" si="100"/>
        <v>2.1156175293489037</v>
      </c>
      <c r="Z143">
        <f t="shared" si="101"/>
        <v>8.279982494977123</v>
      </c>
      <c r="AA143">
        <f t="shared" si="102"/>
        <v>2.4154640438107906</v>
      </c>
      <c r="AB143">
        <f t="shared" si="103"/>
        <v>0.12077320219053952</v>
      </c>
      <c r="AC143">
        <f t="shared" si="104"/>
        <v>0</v>
      </c>
      <c r="AD143">
        <f t="shared" si="105"/>
        <v>0.12077320219053952</v>
      </c>
      <c r="AE143">
        <f t="shared" si="106"/>
        <v>0</v>
      </c>
      <c r="AF143">
        <f t="shared" si="107"/>
        <v>0</v>
      </c>
      <c r="AG143">
        <f t="shared" si="108"/>
        <v>0</v>
      </c>
      <c r="AH143">
        <f t="shared" si="109"/>
        <v>0</v>
      </c>
      <c r="AI143">
        <f t="shared" si="110"/>
        <v>0</v>
      </c>
      <c r="AJ143">
        <f t="shared" si="111"/>
        <v>0</v>
      </c>
      <c r="AK143">
        <f t="shared" si="112"/>
        <v>0</v>
      </c>
      <c r="AL143">
        <f t="shared" si="113"/>
        <v>0.12077320219053952</v>
      </c>
      <c r="AM143">
        <f t="shared" si="114"/>
        <v>0</v>
      </c>
      <c r="AN143">
        <f t="shared" si="115"/>
        <v>0</v>
      </c>
      <c r="AO143">
        <f t="shared" si="116"/>
        <v>0</v>
      </c>
      <c r="AP143">
        <f t="shared" si="117"/>
        <v>0</v>
      </c>
    </row>
    <row r="144" spans="1:42" ht="15">
      <c r="A144">
        <f t="shared" si="118"/>
        <v>1973</v>
      </c>
      <c r="B144">
        <v>20</v>
      </c>
      <c r="C144">
        <f>C143</f>
        <v>0</v>
      </c>
      <c r="D144">
        <f>D143</f>
        <v>1</v>
      </c>
      <c r="E144">
        <f t="shared" si="88"/>
        <v>0</v>
      </c>
      <c r="F144">
        <f t="shared" si="91"/>
        <v>0</v>
      </c>
      <c r="G144">
        <f t="shared" si="119"/>
        <v>0</v>
      </c>
      <c r="H144">
        <f t="shared" si="119"/>
        <v>0</v>
      </c>
      <c r="I144">
        <f t="shared" si="119"/>
        <v>0</v>
      </c>
      <c r="J144">
        <f t="shared" si="119"/>
        <v>0</v>
      </c>
      <c r="K144">
        <f t="shared" si="119"/>
        <v>0</v>
      </c>
      <c r="L144">
        <f t="shared" si="119"/>
        <v>1</v>
      </c>
      <c r="M144">
        <f t="shared" si="119"/>
        <v>0</v>
      </c>
      <c r="N144">
        <f t="shared" si="119"/>
        <v>0</v>
      </c>
      <c r="O144">
        <f t="shared" si="119"/>
        <v>0</v>
      </c>
      <c r="P144">
        <f t="shared" si="119"/>
        <v>0</v>
      </c>
      <c r="Q144">
        <f t="shared" si="92"/>
        <v>-5.818626020091085</v>
      </c>
      <c r="R144">
        <f t="shared" si="93"/>
        <v>25.662273658000224</v>
      </c>
      <c r="S144">
        <f t="shared" si="94"/>
        <v>-5.662273658000224</v>
      </c>
      <c r="T144">
        <f t="shared" si="95"/>
        <v>5.662273658000224</v>
      </c>
      <c r="U144">
        <f t="shared" si="96"/>
        <v>1.733825517913156</v>
      </c>
      <c r="V144">
        <f t="shared" si="97"/>
        <v>0</v>
      </c>
      <c r="W144">
        <f t="shared" si="98"/>
        <v>1</v>
      </c>
      <c r="X144">
        <f t="shared" si="99"/>
        <v>0</v>
      </c>
      <c r="Y144">
        <f t="shared" si="100"/>
        <v>2.1156175293489037</v>
      </c>
      <c r="Z144">
        <f t="shared" si="101"/>
        <v>8.279982494977123</v>
      </c>
      <c r="AA144">
        <f t="shared" si="102"/>
        <v>2.4154640438107906</v>
      </c>
      <c r="AB144">
        <f t="shared" si="103"/>
        <v>0.12077320219053952</v>
      </c>
      <c r="AC144">
        <f t="shared" si="104"/>
        <v>0</v>
      </c>
      <c r="AD144">
        <f t="shared" si="105"/>
        <v>0.12077320219053952</v>
      </c>
      <c r="AE144">
        <f t="shared" si="106"/>
        <v>0</v>
      </c>
      <c r="AF144">
        <f t="shared" si="107"/>
        <v>0</v>
      </c>
      <c r="AG144">
        <f t="shared" si="108"/>
        <v>0</v>
      </c>
      <c r="AH144">
        <f t="shared" si="109"/>
        <v>0</v>
      </c>
      <c r="AI144">
        <f t="shared" si="110"/>
        <v>0</v>
      </c>
      <c r="AJ144">
        <f t="shared" si="111"/>
        <v>0</v>
      </c>
      <c r="AK144">
        <f t="shared" si="112"/>
        <v>0</v>
      </c>
      <c r="AL144">
        <f t="shared" si="113"/>
        <v>0.12077320219053952</v>
      </c>
      <c r="AM144">
        <f t="shared" si="114"/>
        <v>0</v>
      </c>
      <c r="AN144">
        <f t="shared" si="115"/>
        <v>0</v>
      </c>
      <c r="AO144">
        <f t="shared" si="116"/>
        <v>0</v>
      </c>
      <c r="AP144">
        <f t="shared" si="117"/>
        <v>0</v>
      </c>
    </row>
    <row r="145" spans="1:42" ht="15">
      <c r="A145">
        <f t="shared" si="118"/>
        <v>1973</v>
      </c>
      <c r="B145">
        <v>100</v>
      </c>
      <c r="C145">
        <v>60</v>
      </c>
      <c r="D145">
        <f aca="true" t="shared" si="120" ref="D145:D159">D144</f>
        <v>1</v>
      </c>
      <c r="E145">
        <f t="shared" si="88"/>
        <v>0</v>
      </c>
      <c r="F145">
        <f t="shared" si="91"/>
        <v>3600</v>
      </c>
      <c r="G145">
        <f t="shared" si="119"/>
        <v>0</v>
      </c>
      <c r="H145">
        <f t="shared" si="119"/>
        <v>0</v>
      </c>
      <c r="I145">
        <f t="shared" si="119"/>
        <v>0</v>
      </c>
      <c r="J145">
        <f t="shared" si="119"/>
        <v>0</v>
      </c>
      <c r="K145">
        <f t="shared" si="119"/>
        <v>0</v>
      </c>
      <c r="L145">
        <f t="shared" si="119"/>
        <v>1</v>
      </c>
      <c r="M145">
        <f t="shared" si="119"/>
        <v>0</v>
      </c>
      <c r="N145">
        <f t="shared" si="119"/>
        <v>0</v>
      </c>
      <c r="O145">
        <f t="shared" si="119"/>
        <v>0</v>
      </c>
      <c r="P145">
        <f t="shared" si="119"/>
        <v>0</v>
      </c>
      <c r="Q145">
        <f t="shared" si="92"/>
        <v>-5.818626020091085</v>
      </c>
      <c r="R145">
        <f t="shared" si="93"/>
        <v>77.68072827245477</v>
      </c>
      <c r="S145">
        <f t="shared" si="94"/>
        <v>22.319271727545228</v>
      </c>
      <c r="T145">
        <f t="shared" si="95"/>
        <v>22.319271727545228</v>
      </c>
      <c r="U145">
        <f t="shared" si="96"/>
        <v>3.1054505082865727</v>
      </c>
      <c r="V145">
        <f t="shared" si="97"/>
        <v>60</v>
      </c>
      <c r="W145">
        <f t="shared" si="98"/>
        <v>1</v>
      </c>
      <c r="X145">
        <f t="shared" si="99"/>
        <v>0</v>
      </c>
      <c r="Y145">
        <f t="shared" si="100"/>
        <v>2.0882637617938253</v>
      </c>
      <c r="Z145">
        <f t="shared" si="101"/>
        <v>8.056748459071912</v>
      </c>
      <c r="AA145">
        <f t="shared" si="102"/>
        <v>12.411955084361587</v>
      </c>
      <c r="AB145">
        <f t="shared" si="103"/>
        <v>0.12411955084361587</v>
      </c>
      <c r="AC145">
        <f t="shared" si="104"/>
        <v>7.447173050616953</v>
      </c>
      <c r="AD145">
        <f t="shared" si="105"/>
        <v>0.12411955084361587</v>
      </c>
      <c r="AE145">
        <f t="shared" si="106"/>
        <v>0</v>
      </c>
      <c r="AF145">
        <f t="shared" si="107"/>
        <v>446.83038303701716</v>
      </c>
      <c r="AG145">
        <f t="shared" si="108"/>
        <v>0</v>
      </c>
      <c r="AH145">
        <f t="shared" si="109"/>
        <v>0</v>
      </c>
      <c r="AI145">
        <f t="shared" si="110"/>
        <v>0</v>
      </c>
      <c r="AJ145">
        <f t="shared" si="111"/>
        <v>0</v>
      </c>
      <c r="AK145">
        <f t="shared" si="112"/>
        <v>0</v>
      </c>
      <c r="AL145">
        <f t="shared" si="113"/>
        <v>0.12411955084361587</v>
      </c>
      <c r="AM145">
        <f t="shared" si="114"/>
        <v>0</v>
      </c>
      <c r="AN145">
        <f t="shared" si="115"/>
        <v>0</v>
      </c>
      <c r="AO145">
        <f t="shared" si="116"/>
        <v>0</v>
      </c>
      <c r="AP145">
        <f t="shared" si="117"/>
        <v>0</v>
      </c>
    </row>
    <row r="146" spans="1:42" ht="15">
      <c r="A146">
        <f t="shared" si="118"/>
        <v>1973</v>
      </c>
      <c r="B146">
        <v>102</v>
      </c>
      <c r="C146">
        <f>C145</f>
        <v>60</v>
      </c>
      <c r="D146">
        <f t="shared" si="120"/>
        <v>1</v>
      </c>
      <c r="E146">
        <f t="shared" si="88"/>
        <v>0</v>
      </c>
      <c r="F146">
        <f t="shared" si="91"/>
        <v>3600</v>
      </c>
      <c r="G146">
        <f t="shared" si="119"/>
        <v>0</v>
      </c>
      <c r="H146">
        <f t="shared" si="119"/>
        <v>0</v>
      </c>
      <c r="I146">
        <f t="shared" si="119"/>
        <v>0</v>
      </c>
      <c r="J146">
        <f t="shared" si="119"/>
        <v>0</v>
      </c>
      <c r="K146">
        <f t="shared" si="119"/>
        <v>0</v>
      </c>
      <c r="L146">
        <f t="shared" si="119"/>
        <v>1</v>
      </c>
      <c r="M146">
        <f t="shared" si="119"/>
        <v>0</v>
      </c>
      <c r="N146">
        <f t="shared" si="119"/>
        <v>0</v>
      </c>
      <c r="O146">
        <f t="shared" si="119"/>
        <v>0</v>
      </c>
      <c r="P146">
        <f t="shared" si="119"/>
        <v>0</v>
      </c>
      <c r="Q146">
        <f t="shared" si="92"/>
        <v>-5.818626020091085</v>
      </c>
      <c r="R146">
        <f t="shared" si="93"/>
        <v>77.68072827245477</v>
      </c>
      <c r="S146">
        <f t="shared" si="94"/>
        <v>24.319271727545228</v>
      </c>
      <c r="T146">
        <f t="shared" si="95"/>
        <v>24.319271727545228</v>
      </c>
      <c r="U146">
        <f t="shared" si="96"/>
        <v>3.191269111236157</v>
      </c>
      <c r="V146">
        <f t="shared" si="97"/>
        <v>60</v>
      </c>
      <c r="W146">
        <f t="shared" si="98"/>
        <v>1</v>
      </c>
      <c r="X146">
        <f t="shared" si="99"/>
        <v>0</v>
      </c>
      <c r="Y146">
        <f t="shared" si="100"/>
        <v>2.0882637617938253</v>
      </c>
      <c r="Z146">
        <f t="shared" si="101"/>
        <v>8.056748459071912</v>
      </c>
      <c r="AA146">
        <f t="shared" si="102"/>
        <v>12.66019418604882</v>
      </c>
      <c r="AB146">
        <f t="shared" si="103"/>
        <v>0.12411955084361587</v>
      </c>
      <c r="AC146">
        <f t="shared" si="104"/>
        <v>7.447173050616953</v>
      </c>
      <c r="AD146">
        <f t="shared" si="105"/>
        <v>0.12411955084361587</v>
      </c>
      <c r="AE146">
        <f t="shared" si="106"/>
        <v>0</v>
      </c>
      <c r="AF146">
        <f t="shared" si="107"/>
        <v>446.83038303701716</v>
      </c>
      <c r="AG146">
        <f t="shared" si="108"/>
        <v>0</v>
      </c>
      <c r="AH146">
        <f t="shared" si="109"/>
        <v>0</v>
      </c>
      <c r="AI146">
        <f t="shared" si="110"/>
        <v>0</v>
      </c>
      <c r="AJ146">
        <f t="shared" si="111"/>
        <v>0</v>
      </c>
      <c r="AK146">
        <f t="shared" si="112"/>
        <v>0</v>
      </c>
      <c r="AL146">
        <f t="shared" si="113"/>
        <v>0.12411955084361587</v>
      </c>
      <c r="AM146">
        <f t="shared" si="114"/>
        <v>0</v>
      </c>
      <c r="AN146">
        <f t="shared" si="115"/>
        <v>0</v>
      </c>
      <c r="AO146">
        <f t="shared" si="116"/>
        <v>0</v>
      </c>
      <c r="AP146">
        <f t="shared" si="117"/>
        <v>0</v>
      </c>
    </row>
    <row r="147" spans="1:42" ht="15">
      <c r="A147">
        <f t="shared" si="118"/>
        <v>1973</v>
      </c>
      <c r="B147">
        <v>114</v>
      </c>
      <c r="C147">
        <f>C146</f>
        <v>60</v>
      </c>
      <c r="D147">
        <f t="shared" si="120"/>
        <v>1</v>
      </c>
      <c r="E147">
        <f t="shared" si="88"/>
        <v>0</v>
      </c>
      <c r="F147">
        <f t="shared" si="91"/>
        <v>3600</v>
      </c>
      <c r="G147">
        <f t="shared" si="119"/>
        <v>0</v>
      </c>
      <c r="H147">
        <f t="shared" si="119"/>
        <v>0</v>
      </c>
      <c r="I147">
        <f t="shared" si="119"/>
        <v>0</v>
      </c>
      <c r="J147">
        <f t="shared" si="119"/>
        <v>0</v>
      </c>
      <c r="K147">
        <f t="shared" si="119"/>
        <v>0</v>
      </c>
      <c r="L147">
        <f t="shared" si="119"/>
        <v>1</v>
      </c>
      <c r="M147">
        <f t="shared" si="119"/>
        <v>0</v>
      </c>
      <c r="N147">
        <f t="shared" si="119"/>
        <v>0</v>
      </c>
      <c r="O147">
        <f t="shared" si="119"/>
        <v>0</v>
      </c>
      <c r="P147">
        <f t="shared" si="119"/>
        <v>0</v>
      </c>
      <c r="Q147">
        <f t="shared" si="92"/>
        <v>-5.818626020091085</v>
      </c>
      <c r="R147">
        <f t="shared" si="93"/>
        <v>77.68072827245477</v>
      </c>
      <c r="S147">
        <f t="shared" si="94"/>
        <v>36.31927172754523</v>
      </c>
      <c r="T147">
        <f t="shared" si="95"/>
        <v>36.31927172754523</v>
      </c>
      <c r="U147">
        <f t="shared" si="96"/>
        <v>3.592348501977686</v>
      </c>
      <c r="V147">
        <f t="shared" si="97"/>
        <v>60</v>
      </c>
      <c r="W147">
        <f t="shared" si="98"/>
        <v>1</v>
      </c>
      <c r="X147">
        <f t="shared" si="99"/>
        <v>0</v>
      </c>
      <c r="Y147">
        <f t="shared" si="100"/>
        <v>2.0882637617938253</v>
      </c>
      <c r="Z147">
        <f t="shared" si="101"/>
        <v>8.056748459071912</v>
      </c>
      <c r="AA147">
        <f t="shared" si="102"/>
        <v>14.149628796172209</v>
      </c>
      <c r="AB147">
        <f t="shared" si="103"/>
        <v>0.12411955084361587</v>
      </c>
      <c r="AC147">
        <f t="shared" si="104"/>
        <v>7.447173050616953</v>
      </c>
      <c r="AD147">
        <f t="shared" si="105"/>
        <v>0.12411955084361587</v>
      </c>
      <c r="AE147">
        <f t="shared" si="106"/>
        <v>0</v>
      </c>
      <c r="AF147">
        <f t="shared" si="107"/>
        <v>446.83038303701716</v>
      </c>
      <c r="AG147">
        <f t="shared" si="108"/>
        <v>0</v>
      </c>
      <c r="AH147">
        <f t="shared" si="109"/>
        <v>0</v>
      </c>
      <c r="AI147">
        <f t="shared" si="110"/>
        <v>0</v>
      </c>
      <c r="AJ147">
        <f t="shared" si="111"/>
        <v>0</v>
      </c>
      <c r="AK147">
        <f t="shared" si="112"/>
        <v>0</v>
      </c>
      <c r="AL147">
        <f t="shared" si="113"/>
        <v>0.12411955084361587</v>
      </c>
      <c r="AM147">
        <f t="shared" si="114"/>
        <v>0</v>
      </c>
      <c r="AN147">
        <f t="shared" si="115"/>
        <v>0</v>
      </c>
      <c r="AO147">
        <f t="shared" si="116"/>
        <v>0</v>
      </c>
      <c r="AP147">
        <f t="shared" si="117"/>
        <v>0</v>
      </c>
    </row>
    <row r="148" spans="1:42" ht="15">
      <c r="A148">
        <f t="shared" si="118"/>
        <v>1973</v>
      </c>
      <c r="B148">
        <v>60</v>
      </c>
      <c r="C148">
        <f>C147</f>
        <v>60</v>
      </c>
      <c r="D148">
        <f t="shared" si="120"/>
        <v>1</v>
      </c>
      <c r="E148">
        <f t="shared" si="88"/>
        <v>0</v>
      </c>
      <c r="F148">
        <f t="shared" si="91"/>
        <v>3600</v>
      </c>
      <c r="G148">
        <f t="shared" si="119"/>
        <v>0</v>
      </c>
      <c r="H148">
        <f t="shared" si="119"/>
        <v>0</v>
      </c>
      <c r="I148">
        <f t="shared" si="119"/>
        <v>0</v>
      </c>
      <c r="J148">
        <f t="shared" si="119"/>
        <v>0</v>
      </c>
      <c r="K148">
        <f t="shared" si="119"/>
        <v>0</v>
      </c>
      <c r="L148">
        <f t="shared" si="119"/>
        <v>1</v>
      </c>
      <c r="M148">
        <f t="shared" si="119"/>
        <v>0</v>
      </c>
      <c r="N148">
        <f t="shared" si="119"/>
        <v>0</v>
      </c>
      <c r="O148">
        <f t="shared" si="119"/>
        <v>0</v>
      </c>
      <c r="P148">
        <f t="shared" si="119"/>
        <v>0</v>
      </c>
      <c r="Q148">
        <f t="shared" si="92"/>
        <v>-5.818626020091085</v>
      </c>
      <c r="R148">
        <f t="shared" si="93"/>
        <v>77.68072827245477</v>
      </c>
      <c r="S148">
        <f t="shared" si="94"/>
        <v>-17.680728272454772</v>
      </c>
      <c r="T148">
        <f t="shared" si="95"/>
        <v>17.680728272454772</v>
      </c>
      <c r="U148">
        <f t="shared" si="96"/>
        <v>2.8724752482420612</v>
      </c>
      <c r="V148">
        <f t="shared" si="97"/>
        <v>60</v>
      </c>
      <c r="W148">
        <f t="shared" si="98"/>
        <v>1</v>
      </c>
      <c r="X148">
        <f t="shared" si="99"/>
        <v>0</v>
      </c>
      <c r="Y148">
        <f t="shared" si="100"/>
        <v>2.0882637617938253</v>
      </c>
      <c r="Z148">
        <f t="shared" si="101"/>
        <v>8.056748459071912</v>
      </c>
      <c r="AA148">
        <f t="shared" si="102"/>
        <v>7.447173050616953</v>
      </c>
      <c r="AB148">
        <f t="shared" si="103"/>
        <v>0.12411955084361587</v>
      </c>
      <c r="AC148">
        <f t="shared" si="104"/>
        <v>7.447173050616953</v>
      </c>
      <c r="AD148">
        <f t="shared" si="105"/>
        <v>0.12411955084361587</v>
      </c>
      <c r="AE148">
        <f t="shared" si="106"/>
        <v>0</v>
      </c>
      <c r="AF148">
        <f t="shared" si="107"/>
        <v>446.83038303701716</v>
      </c>
      <c r="AG148">
        <f t="shared" si="108"/>
        <v>0</v>
      </c>
      <c r="AH148">
        <f t="shared" si="109"/>
        <v>0</v>
      </c>
      <c r="AI148">
        <f t="shared" si="110"/>
        <v>0</v>
      </c>
      <c r="AJ148">
        <f t="shared" si="111"/>
        <v>0</v>
      </c>
      <c r="AK148">
        <f t="shared" si="112"/>
        <v>0</v>
      </c>
      <c r="AL148">
        <f t="shared" si="113"/>
        <v>0.12411955084361587</v>
      </c>
      <c r="AM148">
        <f t="shared" si="114"/>
        <v>0</v>
      </c>
      <c r="AN148">
        <f t="shared" si="115"/>
        <v>0</v>
      </c>
      <c r="AO148">
        <f t="shared" si="116"/>
        <v>0</v>
      </c>
      <c r="AP148">
        <f t="shared" si="117"/>
        <v>0</v>
      </c>
    </row>
    <row r="149" spans="1:42" ht="15">
      <c r="A149">
        <f t="shared" si="118"/>
        <v>1973</v>
      </c>
      <c r="B149">
        <v>42</v>
      </c>
      <c r="C149">
        <f>C148</f>
        <v>60</v>
      </c>
      <c r="D149">
        <f t="shared" si="120"/>
        <v>1</v>
      </c>
      <c r="E149">
        <f t="shared" si="88"/>
        <v>0</v>
      </c>
      <c r="F149">
        <f t="shared" si="91"/>
        <v>3600</v>
      </c>
      <c r="G149">
        <f t="shared" si="119"/>
        <v>0</v>
      </c>
      <c r="H149">
        <f t="shared" si="119"/>
        <v>0</v>
      </c>
      <c r="I149">
        <f t="shared" si="119"/>
        <v>0</v>
      </c>
      <c r="J149">
        <f t="shared" si="119"/>
        <v>0</v>
      </c>
      <c r="K149">
        <f t="shared" si="119"/>
        <v>0</v>
      </c>
      <c r="L149">
        <f t="shared" si="119"/>
        <v>1</v>
      </c>
      <c r="M149">
        <f t="shared" si="119"/>
        <v>0</v>
      </c>
      <c r="N149">
        <f t="shared" si="119"/>
        <v>0</v>
      </c>
      <c r="O149">
        <f t="shared" si="119"/>
        <v>0</v>
      </c>
      <c r="P149">
        <f t="shared" si="119"/>
        <v>0</v>
      </c>
      <c r="Q149">
        <f t="shared" si="92"/>
        <v>-5.818626020091085</v>
      </c>
      <c r="R149">
        <f t="shared" si="93"/>
        <v>77.68072827245477</v>
      </c>
      <c r="S149">
        <f t="shared" si="94"/>
        <v>-35.68072827245477</v>
      </c>
      <c r="T149">
        <f t="shared" si="95"/>
        <v>35.68072827245477</v>
      </c>
      <c r="U149">
        <f t="shared" si="96"/>
        <v>3.5746107187270106</v>
      </c>
      <c r="V149">
        <f t="shared" si="97"/>
        <v>60</v>
      </c>
      <c r="W149">
        <f t="shared" si="98"/>
        <v>1</v>
      </c>
      <c r="X149">
        <f t="shared" si="99"/>
        <v>0</v>
      </c>
      <c r="Y149">
        <f t="shared" si="100"/>
        <v>2.0882637617938253</v>
      </c>
      <c r="Z149">
        <f t="shared" si="101"/>
        <v>8.056748459071912</v>
      </c>
      <c r="AA149">
        <f t="shared" si="102"/>
        <v>5.213021135431867</v>
      </c>
      <c r="AB149">
        <f t="shared" si="103"/>
        <v>0.12411955084361587</v>
      </c>
      <c r="AC149">
        <f t="shared" si="104"/>
        <v>7.447173050616953</v>
      </c>
      <c r="AD149">
        <f t="shared" si="105"/>
        <v>0.12411955084361587</v>
      </c>
      <c r="AE149">
        <f t="shared" si="106"/>
        <v>0</v>
      </c>
      <c r="AF149">
        <f t="shared" si="107"/>
        <v>446.83038303701716</v>
      </c>
      <c r="AG149">
        <f t="shared" si="108"/>
        <v>0</v>
      </c>
      <c r="AH149">
        <f t="shared" si="109"/>
        <v>0</v>
      </c>
      <c r="AI149">
        <f t="shared" si="110"/>
        <v>0</v>
      </c>
      <c r="AJ149">
        <f t="shared" si="111"/>
        <v>0</v>
      </c>
      <c r="AK149">
        <f t="shared" si="112"/>
        <v>0</v>
      </c>
      <c r="AL149">
        <f t="shared" si="113"/>
        <v>0.12411955084361587</v>
      </c>
      <c r="AM149">
        <f t="shared" si="114"/>
        <v>0</v>
      </c>
      <c r="AN149">
        <f t="shared" si="115"/>
        <v>0</v>
      </c>
      <c r="AO149">
        <f t="shared" si="116"/>
        <v>0</v>
      </c>
      <c r="AP149">
        <f t="shared" si="117"/>
        <v>0</v>
      </c>
    </row>
    <row r="150" spans="1:42" ht="15">
      <c r="A150">
        <f t="shared" si="118"/>
        <v>1973</v>
      </c>
      <c r="B150">
        <v>58</v>
      </c>
      <c r="C150">
        <f>C149</f>
        <v>60</v>
      </c>
      <c r="D150">
        <f t="shared" si="120"/>
        <v>1</v>
      </c>
      <c r="E150">
        <f t="shared" si="88"/>
        <v>0</v>
      </c>
      <c r="F150">
        <f t="shared" si="91"/>
        <v>3600</v>
      </c>
      <c r="G150">
        <f t="shared" si="119"/>
        <v>0</v>
      </c>
      <c r="H150">
        <f t="shared" si="119"/>
        <v>0</v>
      </c>
      <c r="I150">
        <f t="shared" si="119"/>
        <v>0</v>
      </c>
      <c r="J150">
        <f t="shared" si="119"/>
        <v>0</v>
      </c>
      <c r="K150">
        <f t="shared" si="119"/>
        <v>0</v>
      </c>
      <c r="L150">
        <f t="shared" si="119"/>
        <v>1</v>
      </c>
      <c r="M150">
        <f t="shared" si="119"/>
        <v>0</v>
      </c>
      <c r="N150">
        <f t="shared" si="119"/>
        <v>0</v>
      </c>
      <c r="O150">
        <f t="shared" si="119"/>
        <v>0</v>
      </c>
      <c r="P150">
        <f t="shared" si="119"/>
        <v>0</v>
      </c>
      <c r="Q150">
        <f t="shared" si="92"/>
        <v>-5.818626020091085</v>
      </c>
      <c r="R150">
        <f t="shared" si="93"/>
        <v>77.68072827245477</v>
      </c>
      <c r="S150">
        <f t="shared" si="94"/>
        <v>-19.680728272454772</v>
      </c>
      <c r="T150">
        <f t="shared" si="95"/>
        <v>19.680728272454772</v>
      </c>
      <c r="U150">
        <f t="shared" si="96"/>
        <v>2.979639896653578</v>
      </c>
      <c r="V150">
        <f t="shared" si="97"/>
        <v>60</v>
      </c>
      <c r="W150">
        <f t="shared" si="98"/>
        <v>1</v>
      </c>
      <c r="X150">
        <f t="shared" si="99"/>
        <v>0</v>
      </c>
      <c r="Y150">
        <f t="shared" si="100"/>
        <v>2.0882637617938253</v>
      </c>
      <c r="Z150">
        <f t="shared" si="101"/>
        <v>8.056748459071912</v>
      </c>
      <c r="AA150">
        <f t="shared" si="102"/>
        <v>7.198933948929721</v>
      </c>
      <c r="AB150">
        <f t="shared" si="103"/>
        <v>0.12411955084361587</v>
      </c>
      <c r="AC150">
        <f t="shared" si="104"/>
        <v>7.447173050616953</v>
      </c>
      <c r="AD150">
        <f t="shared" si="105"/>
        <v>0.12411955084361587</v>
      </c>
      <c r="AE150">
        <f t="shared" si="106"/>
        <v>0</v>
      </c>
      <c r="AF150">
        <f t="shared" si="107"/>
        <v>446.83038303701716</v>
      </c>
      <c r="AG150">
        <f t="shared" si="108"/>
        <v>0</v>
      </c>
      <c r="AH150">
        <f t="shared" si="109"/>
        <v>0</v>
      </c>
      <c r="AI150">
        <f t="shared" si="110"/>
        <v>0</v>
      </c>
      <c r="AJ150">
        <f t="shared" si="111"/>
        <v>0</v>
      </c>
      <c r="AK150">
        <f t="shared" si="112"/>
        <v>0</v>
      </c>
      <c r="AL150">
        <f t="shared" si="113"/>
        <v>0.12411955084361587</v>
      </c>
      <c r="AM150">
        <f t="shared" si="114"/>
        <v>0</v>
      </c>
      <c r="AN150">
        <f t="shared" si="115"/>
        <v>0</v>
      </c>
      <c r="AO150">
        <f t="shared" si="116"/>
        <v>0</v>
      </c>
      <c r="AP150">
        <f t="shared" si="117"/>
        <v>0</v>
      </c>
    </row>
    <row r="151" spans="1:42" ht="15">
      <c r="A151">
        <f t="shared" si="118"/>
        <v>1973</v>
      </c>
      <c r="B151">
        <v>146</v>
      </c>
      <c r="C151">
        <v>120</v>
      </c>
      <c r="D151">
        <f t="shared" si="120"/>
        <v>1</v>
      </c>
      <c r="E151">
        <f t="shared" si="88"/>
        <v>0</v>
      </c>
      <c r="F151">
        <f t="shared" si="91"/>
        <v>14400</v>
      </c>
      <c r="G151">
        <f t="shared" si="119"/>
        <v>0</v>
      </c>
      <c r="H151">
        <f t="shared" si="119"/>
        <v>0</v>
      </c>
      <c r="I151">
        <f t="shared" si="119"/>
        <v>0</v>
      </c>
      <c r="J151">
        <f t="shared" si="119"/>
        <v>0</v>
      </c>
      <c r="K151">
        <f t="shared" si="119"/>
        <v>0</v>
      </c>
      <c r="L151">
        <f t="shared" si="119"/>
        <v>1</v>
      </c>
      <c r="M151">
        <f t="shared" si="119"/>
        <v>0</v>
      </c>
      <c r="N151">
        <f t="shared" si="119"/>
        <v>0</v>
      </c>
      <c r="O151">
        <f t="shared" si="119"/>
        <v>0</v>
      </c>
      <c r="P151">
        <f t="shared" si="119"/>
        <v>0</v>
      </c>
      <c r="Q151">
        <f t="shared" si="92"/>
        <v>-5.818626020091085</v>
      </c>
      <c r="R151">
        <f t="shared" si="93"/>
        <v>111.64386559562838</v>
      </c>
      <c r="S151">
        <f t="shared" si="94"/>
        <v>34.356134404371616</v>
      </c>
      <c r="T151">
        <f t="shared" si="95"/>
        <v>34.356134404371616</v>
      </c>
      <c r="U151">
        <f t="shared" si="96"/>
        <v>3.5367805880040106</v>
      </c>
      <c r="V151">
        <f t="shared" si="97"/>
        <v>120</v>
      </c>
      <c r="W151">
        <f t="shared" si="98"/>
        <v>1</v>
      </c>
      <c r="X151">
        <f t="shared" si="99"/>
        <v>0</v>
      </c>
      <c r="Y151">
        <f t="shared" si="100"/>
        <v>2.060909994238747</v>
      </c>
      <c r="Z151">
        <f t="shared" si="101"/>
        <v>7.839532966662024</v>
      </c>
      <c r="AA151">
        <f t="shared" si="102"/>
        <v>18.623558395745224</v>
      </c>
      <c r="AB151">
        <f t="shared" si="103"/>
        <v>0.12755861914893987</v>
      </c>
      <c r="AC151">
        <f t="shared" si="104"/>
        <v>15.307034297872786</v>
      </c>
      <c r="AD151">
        <f t="shared" si="105"/>
        <v>0.12755861914893987</v>
      </c>
      <c r="AE151">
        <f t="shared" si="106"/>
        <v>0</v>
      </c>
      <c r="AF151">
        <f t="shared" si="107"/>
        <v>1836.8441157447344</v>
      </c>
      <c r="AG151">
        <f t="shared" si="108"/>
        <v>0</v>
      </c>
      <c r="AH151">
        <f t="shared" si="109"/>
        <v>0</v>
      </c>
      <c r="AI151">
        <f t="shared" si="110"/>
        <v>0</v>
      </c>
      <c r="AJ151">
        <f t="shared" si="111"/>
        <v>0</v>
      </c>
      <c r="AK151">
        <f t="shared" si="112"/>
        <v>0</v>
      </c>
      <c r="AL151">
        <f t="shared" si="113"/>
        <v>0.12755861914893987</v>
      </c>
      <c r="AM151">
        <f t="shared" si="114"/>
        <v>0</v>
      </c>
      <c r="AN151">
        <f t="shared" si="115"/>
        <v>0</v>
      </c>
      <c r="AO151">
        <f t="shared" si="116"/>
        <v>0</v>
      </c>
      <c r="AP151">
        <f t="shared" si="117"/>
        <v>0</v>
      </c>
    </row>
    <row r="152" spans="1:42" ht="15">
      <c r="A152">
        <f t="shared" si="118"/>
        <v>1973</v>
      </c>
      <c r="B152">
        <v>142</v>
      </c>
      <c r="C152">
        <f>C151</f>
        <v>120</v>
      </c>
      <c r="D152">
        <f t="shared" si="120"/>
        <v>1</v>
      </c>
      <c r="E152">
        <f t="shared" si="88"/>
        <v>0</v>
      </c>
      <c r="F152">
        <f t="shared" si="91"/>
        <v>14400</v>
      </c>
      <c r="G152">
        <f t="shared" si="119"/>
        <v>0</v>
      </c>
      <c r="H152">
        <f t="shared" si="119"/>
        <v>0</v>
      </c>
      <c r="I152">
        <f t="shared" si="119"/>
        <v>0</v>
      </c>
      <c r="J152">
        <f t="shared" si="119"/>
        <v>0</v>
      </c>
      <c r="K152">
        <f t="shared" si="119"/>
        <v>0</v>
      </c>
      <c r="L152">
        <f t="shared" si="119"/>
        <v>1</v>
      </c>
      <c r="M152">
        <f t="shared" si="119"/>
        <v>0</v>
      </c>
      <c r="N152">
        <f t="shared" si="119"/>
        <v>0</v>
      </c>
      <c r="O152">
        <f t="shared" si="119"/>
        <v>0</v>
      </c>
      <c r="P152">
        <f t="shared" si="119"/>
        <v>0</v>
      </c>
      <c r="Q152">
        <f t="shared" si="92"/>
        <v>-5.818626020091085</v>
      </c>
      <c r="R152">
        <f t="shared" si="93"/>
        <v>111.64386559562838</v>
      </c>
      <c r="S152">
        <f t="shared" si="94"/>
        <v>30.356134404371616</v>
      </c>
      <c r="T152">
        <f t="shared" si="95"/>
        <v>30.356134404371616</v>
      </c>
      <c r="U152">
        <f t="shared" si="96"/>
        <v>3.412998619136675</v>
      </c>
      <c r="V152">
        <f t="shared" si="97"/>
        <v>120</v>
      </c>
      <c r="W152">
        <f t="shared" si="98"/>
        <v>1</v>
      </c>
      <c r="X152">
        <f t="shared" si="99"/>
        <v>0</v>
      </c>
      <c r="Y152">
        <f t="shared" si="100"/>
        <v>2.060909994238747</v>
      </c>
      <c r="Z152">
        <f t="shared" si="101"/>
        <v>7.839532966662024</v>
      </c>
      <c r="AA152">
        <f t="shared" si="102"/>
        <v>18.113323919149465</v>
      </c>
      <c r="AB152">
        <f t="shared" si="103"/>
        <v>0.12755861914893987</v>
      </c>
      <c r="AC152">
        <f t="shared" si="104"/>
        <v>15.307034297872786</v>
      </c>
      <c r="AD152">
        <f t="shared" si="105"/>
        <v>0.12755861914893987</v>
      </c>
      <c r="AE152">
        <f t="shared" si="106"/>
        <v>0</v>
      </c>
      <c r="AF152">
        <f t="shared" si="107"/>
        <v>1836.8441157447344</v>
      </c>
      <c r="AG152">
        <f t="shared" si="108"/>
        <v>0</v>
      </c>
      <c r="AH152">
        <f t="shared" si="109"/>
        <v>0</v>
      </c>
      <c r="AI152">
        <f t="shared" si="110"/>
        <v>0</v>
      </c>
      <c r="AJ152">
        <f t="shared" si="111"/>
        <v>0</v>
      </c>
      <c r="AK152">
        <f t="shared" si="112"/>
        <v>0</v>
      </c>
      <c r="AL152">
        <f t="shared" si="113"/>
        <v>0.12755861914893987</v>
      </c>
      <c r="AM152">
        <f t="shared" si="114"/>
        <v>0</v>
      </c>
      <c r="AN152">
        <f t="shared" si="115"/>
        <v>0</v>
      </c>
      <c r="AO152">
        <f t="shared" si="116"/>
        <v>0</v>
      </c>
      <c r="AP152">
        <f t="shared" si="117"/>
        <v>0</v>
      </c>
    </row>
    <row r="153" spans="1:42" ht="15">
      <c r="A153">
        <f t="shared" si="118"/>
        <v>1973</v>
      </c>
      <c r="B153">
        <v>135</v>
      </c>
      <c r="C153">
        <f>C152</f>
        <v>120</v>
      </c>
      <c r="D153">
        <f t="shared" si="120"/>
        <v>1</v>
      </c>
      <c r="E153">
        <f t="shared" si="88"/>
        <v>0</v>
      </c>
      <c r="F153">
        <f t="shared" si="91"/>
        <v>14400</v>
      </c>
      <c r="G153">
        <f aca="true" t="shared" si="121" ref="G153:P162">IF($A153=G$12,1,0)</f>
        <v>0</v>
      </c>
      <c r="H153">
        <f t="shared" si="121"/>
        <v>0</v>
      </c>
      <c r="I153">
        <f t="shared" si="121"/>
        <v>0</v>
      </c>
      <c r="J153">
        <f t="shared" si="121"/>
        <v>0</v>
      </c>
      <c r="K153">
        <f t="shared" si="121"/>
        <v>0</v>
      </c>
      <c r="L153">
        <f t="shared" si="121"/>
        <v>1</v>
      </c>
      <c r="M153">
        <f t="shared" si="121"/>
        <v>0</v>
      </c>
      <c r="N153">
        <f t="shared" si="121"/>
        <v>0</v>
      </c>
      <c r="O153">
        <f t="shared" si="121"/>
        <v>0</v>
      </c>
      <c r="P153">
        <f t="shared" si="121"/>
        <v>0</v>
      </c>
      <c r="Q153">
        <f t="shared" si="92"/>
        <v>-5.818626020091085</v>
      </c>
      <c r="R153">
        <f t="shared" si="93"/>
        <v>111.64386559562838</v>
      </c>
      <c r="S153">
        <f t="shared" si="94"/>
        <v>23.356134404371616</v>
      </c>
      <c r="T153">
        <f t="shared" si="95"/>
        <v>23.356134404371616</v>
      </c>
      <c r="U153">
        <f t="shared" si="96"/>
        <v>3.1508596650019083</v>
      </c>
      <c r="V153">
        <f t="shared" si="97"/>
        <v>120</v>
      </c>
      <c r="W153">
        <f t="shared" si="98"/>
        <v>1</v>
      </c>
      <c r="X153">
        <f t="shared" si="99"/>
        <v>0</v>
      </c>
      <c r="Y153">
        <f t="shared" si="100"/>
        <v>2.060909994238747</v>
      </c>
      <c r="Z153">
        <f t="shared" si="101"/>
        <v>7.839532966662024</v>
      </c>
      <c r="AA153">
        <f t="shared" si="102"/>
        <v>17.220413585106883</v>
      </c>
      <c r="AB153">
        <f t="shared" si="103"/>
        <v>0.12755861914893987</v>
      </c>
      <c r="AC153">
        <f t="shared" si="104"/>
        <v>15.307034297872786</v>
      </c>
      <c r="AD153">
        <f t="shared" si="105"/>
        <v>0.12755861914893987</v>
      </c>
      <c r="AE153">
        <f t="shared" si="106"/>
        <v>0</v>
      </c>
      <c r="AF153">
        <f t="shared" si="107"/>
        <v>1836.8441157447344</v>
      </c>
      <c r="AG153">
        <f t="shared" si="108"/>
        <v>0</v>
      </c>
      <c r="AH153">
        <f t="shared" si="109"/>
        <v>0</v>
      </c>
      <c r="AI153">
        <f t="shared" si="110"/>
        <v>0</v>
      </c>
      <c r="AJ153">
        <f t="shared" si="111"/>
        <v>0</v>
      </c>
      <c r="AK153">
        <f t="shared" si="112"/>
        <v>0</v>
      </c>
      <c r="AL153">
        <f t="shared" si="113"/>
        <v>0.12755861914893987</v>
      </c>
      <c r="AM153">
        <f t="shared" si="114"/>
        <v>0</v>
      </c>
      <c r="AN153">
        <f t="shared" si="115"/>
        <v>0</v>
      </c>
      <c r="AO153">
        <f t="shared" si="116"/>
        <v>0</v>
      </c>
      <c r="AP153">
        <f t="shared" si="117"/>
        <v>0</v>
      </c>
    </row>
    <row r="154" spans="1:42" ht="15">
      <c r="A154">
        <f t="shared" si="118"/>
        <v>1973</v>
      </c>
      <c r="B154">
        <v>42</v>
      </c>
      <c r="C154">
        <f>C153</f>
        <v>120</v>
      </c>
      <c r="D154">
        <f t="shared" si="120"/>
        <v>1</v>
      </c>
      <c r="E154">
        <f t="shared" si="88"/>
        <v>0</v>
      </c>
      <c r="F154">
        <f t="shared" si="91"/>
        <v>14400</v>
      </c>
      <c r="G154">
        <f t="shared" si="121"/>
        <v>0</v>
      </c>
      <c r="H154">
        <f t="shared" si="121"/>
        <v>0</v>
      </c>
      <c r="I154">
        <f t="shared" si="121"/>
        <v>0</v>
      </c>
      <c r="J154">
        <f t="shared" si="121"/>
        <v>0</v>
      </c>
      <c r="K154">
        <f t="shared" si="121"/>
        <v>0</v>
      </c>
      <c r="L154">
        <f t="shared" si="121"/>
        <v>1</v>
      </c>
      <c r="M154">
        <f t="shared" si="121"/>
        <v>0</v>
      </c>
      <c r="N154">
        <f t="shared" si="121"/>
        <v>0</v>
      </c>
      <c r="O154">
        <f t="shared" si="121"/>
        <v>0</v>
      </c>
      <c r="P154">
        <f t="shared" si="121"/>
        <v>0</v>
      </c>
      <c r="Q154">
        <f t="shared" si="92"/>
        <v>-5.818626020091085</v>
      </c>
      <c r="R154">
        <f t="shared" si="93"/>
        <v>111.64386559562838</v>
      </c>
      <c r="S154">
        <f t="shared" si="94"/>
        <v>-69.64386559562838</v>
      </c>
      <c r="T154">
        <f t="shared" si="95"/>
        <v>69.64386559562838</v>
      </c>
      <c r="U154">
        <f t="shared" si="96"/>
        <v>4.243394621625233</v>
      </c>
      <c r="V154">
        <f t="shared" si="97"/>
        <v>120</v>
      </c>
      <c r="W154">
        <f t="shared" si="98"/>
        <v>1</v>
      </c>
      <c r="X154">
        <f t="shared" si="99"/>
        <v>0</v>
      </c>
      <c r="Y154">
        <f t="shared" si="100"/>
        <v>2.060909994238747</v>
      </c>
      <c r="Z154">
        <f t="shared" si="101"/>
        <v>7.839532966662024</v>
      </c>
      <c r="AA154">
        <f t="shared" si="102"/>
        <v>5.357462004255475</v>
      </c>
      <c r="AB154">
        <f t="shared" si="103"/>
        <v>0.12755861914893987</v>
      </c>
      <c r="AC154">
        <f t="shared" si="104"/>
        <v>15.307034297872786</v>
      </c>
      <c r="AD154">
        <f t="shared" si="105"/>
        <v>0.12755861914893987</v>
      </c>
      <c r="AE154">
        <f t="shared" si="106"/>
        <v>0</v>
      </c>
      <c r="AF154">
        <f t="shared" si="107"/>
        <v>1836.8441157447344</v>
      </c>
      <c r="AG154">
        <f t="shared" si="108"/>
        <v>0</v>
      </c>
      <c r="AH154">
        <f t="shared" si="109"/>
        <v>0</v>
      </c>
      <c r="AI154">
        <f t="shared" si="110"/>
        <v>0</v>
      </c>
      <c r="AJ154">
        <f t="shared" si="111"/>
        <v>0</v>
      </c>
      <c r="AK154">
        <f t="shared" si="112"/>
        <v>0</v>
      </c>
      <c r="AL154">
        <f t="shared" si="113"/>
        <v>0.12755861914893987</v>
      </c>
      <c r="AM154">
        <f t="shared" si="114"/>
        <v>0</v>
      </c>
      <c r="AN154">
        <f t="shared" si="115"/>
        <v>0</v>
      </c>
      <c r="AO154">
        <f t="shared" si="116"/>
        <v>0</v>
      </c>
      <c r="AP154">
        <f t="shared" si="117"/>
        <v>0</v>
      </c>
    </row>
    <row r="155" spans="1:42" ht="15">
      <c r="A155">
        <f t="shared" si="118"/>
        <v>1973</v>
      </c>
      <c r="B155">
        <v>86</v>
      </c>
      <c r="C155">
        <f>C154</f>
        <v>120</v>
      </c>
      <c r="D155">
        <f t="shared" si="120"/>
        <v>1</v>
      </c>
      <c r="E155">
        <f t="shared" si="88"/>
        <v>0</v>
      </c>
      <c r="F155">
        <f t="shared" si="91"/>
        <v>14400</v>
      </c>
      <c r="G155">
        <f t="shared" si="121"/>
        <v>0</v>
      </c>
      <c r="H155">
        <f t="shared" si="121"/>
        <v>0</v>
      </c>
      <c r="I155">
        <f t="shared" si="121"/>
        <v>0</v>
      </c>
      <c r="J155">
        <f t="shared" si="121"/>
        <v>0</v>
      </c>
      <c r="K155">
        <f t="shared" si="121"/>
        <v>0</v>
      </c>
      <c r="L155">
        <f t="shared" si="121"/>
        <v>1</v>
      </c>
      <c r="M155">
        <f t="shared" si="121"/>
        <v>0</v>
      </c>
      <c r="N155">
        <f t="shared" si="121"/>
        <v>0</v>
      </c>
      <c r="O155">
        <f t="shared" si="121"/>
        <v>0</v>
      </c>
      <c r="P155">
        <f t="shared" si="121"/>
        <v>0</v>
      </c>
      <c r="Q155">
        <f t="shared" si="92"/>
        <v>-5.818626020091085</v>
      </c>
      <c r="R155">
        <f t="shared" si="93"/>
        <v>111.64386559562838</v>
      </c>
      <c r="S155">
        <f t="shared" si="94"/>
        <v>-25.643865595628384</v>
      </c>
      <c r="T155">
        <f t="shared" si="95"/>
        <v>25.643865595628384</v>
      </c>
      <c r="U155">
        <f t="shared" si="96"/>
        <v>3.244304384948758</v>
      </c>
      <c r="V155">
        <f t="shared" si="97"/>
        <v>120</v>
      </c>
      <c r="W155">
        <f t="shared" si="98"/>
        <v>1</v>
      </c>
      <c r="X155">
        <f t="shared" si="99"/>
        <v>0</v>
      </c>
      <c r="Y155">
        <f t="shared" si="100"/>
        <v>2.060909994238747</v>
      </c>
      <c r="Z155">
        <f t="shared" si="101"/>
        <v>7.839532966662024</v>
      </c>
      <c r="AA155">
        <f t="shared" si="102"/>
        <v>10.97004124680883</v>
      </c>
      <c r="AB155">
        <f t="shared" si="103"/>
        <v>0.12755861914893987</v>
      </c>
      <c r="AC155">
        <f t="shared" si="104"/>
        <v>15.307034297872786</v>
      </c>
      <c r="AD155">
        <f t="shared" si="105"/>
        <v>0.12755861914893987</v>
      </c>
      <c r="AE155">
        <f t="shared" si="106"/>
        <v>0</v>
      </c>
      <c r="AF155">
        <f t="shared" si="107"/>
        <v>1836.8441157447344</v>
      </c>
      <c r="AG155">
        <f t="shared" si="108"/>
        <v>0</v>
      </c>
      <c r="AH155">
        <f t="shared" si="109"/>
        <v>0</v>
      </c>
      <c r="AI155">
        <f t="shared" si="110"/>
        <v>0</v>
      </c>
      <c r="AJ155">
        <f t="shared" si="111"/>
        <v>0</v>
      </c>
      <c r="AK155">
        <f t="shared" si="112"/>
        <v>0</v>
      </c>
      <c r="AL155">
        <f t="shared" si="113"/>
        <v>0.12755861914893987</v>
      </c>
      <c r="AM155">
        <f t="shared" si="114"/>
        <v>0</v>
      </c>
      <c r="AN155">
        <f t="shared" si="115"/>
        <v>0</v>
      </c>
      <c r="AO155">
        <f t="shared" si="116"/>
        <v>0</v>
      </c>
      <c r="AP155">
        <f t="shared" si="117"/>
        <v>0</v>
      </c>
    </row>
    <row r="156" spans="1:42" ht="15">
      <c r="A156">
        <f t="shared" si="118"/>
        <v>1973</v>
      </c>
      <c r="B156">
        <v>101</v>
      </c>
      <c r="C156">
        <f>C155</f>
        <v>120</v>
      </c>
      <c r="D156">
        <f t="shared" si="120"/>
        <v>1</v>
      </c>
      <c r="E156">
        <f t="shared" si="88"/>
        <v>0</v>
      </c>
      <c r="F156">
        <f t="shared" si="91"/>
        <v>14400</v>
      </c>
      <c r="G156">
        <f t="shared" si="121"/>
        <v>0</v>
      </c>
      <c r="H156">
        <f t="shared" si="121"/>
        <v>0</v>
      </c>
      <c r="I156">
        <f t="shared" si="121"/>
        <v>0</v>
      </c>
      <c r="J156">
        <f t="shared" si="121"/>
        <v>0</v>
      </c>
      <c r="K156">
        <f t="shared" si="121"/>
        <v>0</v>
      </c>
      <c r="L156">
        <f t="shared" si="121"/>
        <v>1</v>
      </c>
      <c r="M156">
        <f t="shared" si="121"/>
        <v>0</v>
      </c>
      <c r="N156">
        <f t="shared" si="121"/>
        <v>0</v>
      </c>
      <c r="O156">
        <f t="shared" si="121"/>
        <v>0</v>
      </c>
      <c r="P156">
        <f t="shared" si="121"/>
        <v>0</v>
      </c>
      <c r="Q156">
        <f t="shared" si="92"/>
        <v>-5.818626020091085</v>
      </c>
      <c r="R156">
        <f t="shared" si="93"/>
        <v>111.64386559562838</v>
      </c>
      <c r="S156">
        <f t="shared" si="94"/>
        <v>-10.643865595628384</v>
      </c>
      <c r="T156">
        <f t="shared" si="95"/>
        <v>10.643865595628384</v>
      </c>
      <c r="U156">
        <f t="shared" si="96"/>
        <v>2.3649837257929884</v>
      </c>
      <c r="V156">
        <f t="shared" si="97"/>
        <v>120</v>
      </c>
      <c r="W156">
        <f t="shared" si="98"/>
        <v>1</v>
      </c>
      <c r="X156">
        <f t="shared" si="99"/>
        <v>0</v>
      </c>
      <c r="Y156">
        <f t="shared" si="100"/>
        <v>2.060909994238747</v>
      </c>
      <c r="Z156">
        <f t="shared" si="101"/>
        <v>7.839532966662024</v>
      </c>
      <c r="AA156">
        <f t="shared" si="102"/>
        <v>12.883420534042928</v>
      </c>
      <c r="AB156">
        <f t="shared" si="103"/>
        <v>0.12755861914893987</v>
      </c>
      <c r="AC156">
        <f t="shared" si="104"/>
        <v>15.307034297872786</v>
      </c>
      <c r="AD156">
        <f t="shared" si="105"/>
        <v>0.12755861914893987</v>
      </c>
      <c r="AE156">
        <f t="shared" si="106"/>
        <v>0</v>
      </c>
      <c r="AF156">
        <f t="shared" si="107"/>
        <v>1836.8441157447344</v>
      </c>
      <c r="AG156">
        <f t="shared" si="108"/>
        <v>0</v>
      </c>
      <c r="AH156">
        <f t="shared" si="109"/>
        <v>0</v>
      </c>
      <c r="AI156">
        <f t="shared" si="110"/>
        <v>0</v>
      </c>
      <c r="AJ156">
        <f t="shared" si="111"/>
        <v>0</v>
      </c>
      <c r="AK156">
        <f t="shared" si="112"/>
        <v>0</v>
      </c>
      <c r="AL156">
        <f t="shared" si="113"/>
        <v>0.12755861914893987</v>
      </c>
      <c r="AM156">
        <f t="shared" si="114"/>
        <v>0</v>
      </c>
      <c r="AN156">
        <f t="shared" si="115"/>
        <v>0</v>
      </c>
      <c r="AO156">
        <f t="shared" si="116"/>
        <v>0</v>
      </c>
      <c r="AP156">
        <f t="shared" si="117"/>
        <v>0</v>
      </c>
    </row>
    <row r="157" spans="1:42" ht="15">
      <c r="A157">
        <f t="shared" si="118"/>
        <v>1973</v>
      </c>
      <c r="B157">
        <v>149</v>
      </c>
      <c r="C157">
        <v>180</v>
      </c>
      <c r="D157">
        <f t="shared" si="120"/>
        <v>1</v>
      </c>
      <c r="E157">
        <f t="shared" si="88"/>
        <v>0</v>
      </c>
      <c r="F157">
        <f t="shared" si="91"/>
        <v>32400</v>
      </c>
      <c r="G157">
        <f t="shared" si="121"/>
        <v>0</v>
      </c>
      <c r="H157">
        <f t="shared" si="121"/>
        <v>0</v>
      </c>
      <c r="I157">
        <f t="shared" si="121"/>
        <v>0</v>
      </c>
      <c r="J157">
        <f t="shared" si="121"/>
        <v>0</v>
      </c>
      <c r="K157">
        <f t="shared" si="121"/>
        <v>0</v>
      </c>
      <c r="L157">
        <f t="shared" si="121"/>
        <v>1</v>
      </c>
      <c r="M157">
        <f t="shared" si="121"/>
        <v>0</v>
      </c>
      <c r="N157">
        <f t="shared" si="121"/>
        <v>0</v>
      </c>
      <c r="O157">
        <f t="shared" si="121"/>
        <v>0</v>
      </c>
      <c r="P157">
        <f t="shared" si="121"/>
        <v>0</v>
      </c>
      <c r="Q157">
        <f t="shared" si="92"/>
        <v>-5.818626020091085</v>
      </c>
      <c r="R157">
        <f t="shared" si="93"/>
        <v>127.55168562752108</v>
      </c>
      <c r="S157">
        <f t="shared" si="94"/>
        <v>21.44831437247892</v>
      </c>
      <c r="T157">
        <f t="shared" si="95"/>
        <v>21.44831437247892</v>
      </c>
      <c r="U157">
        <f t="shared" si="96"/>
        <v>3.065646058252522</v>
      </c>
      <c r="V157">
        <f t="shared" si="97"/>
        <v>180</v>
      </c>
      <c r="W157">
        <f t="shared" si="98"/>
        <v>1</v>
      </c>
      <c r="X157">
        <f t="shared" si="99"/>
        <v>0</v>
      </c>
      <c r="Y157">
        <f t="shared" si="100"/>
        <v>2.0335562266836686</v>
      </c>
      <c r="Z157">
        <f t="shared" si="101"/>
        <v>7.628173753665917</v>
      </c>
      <c r="AA157">
        <f t="shared" si="102"/>
        <v>19.53285344718245</v>
      </c>
      <c r="AB157">
        <f t="shared" si="103"/>
        <v>0.13109297615558693</v>
      </c>
      <c r="AC157">
        <f t="shared" si="104"/>
        <v>23.596735708005646</v>
      </c>
      <c r="AD157">
        <f t="shared" si="105"/>
        <v>0.13109297615558693</v>
      </c>
      <c r="AE157">
        <f t="shared" si="106"/>
        <v>0</v>
      </c>
      <c r="AF157">
        <f t="shared" si="107"/>
        <v>4247.412427441016</v>
      </c>
      <c r="AG157">
        <f t="shared" si="108"/>
        <v>0</v>
      </c>
      <c r="AH157">
        <f t="shared" si="109"/>
        <v>0</v>
      </c>
      <c r="AI157">
        <f t="shared" si="110"/>
        <v>0</v>
      </c>
      <c r="AJ157">
        <f t="shared" si="111"/>
        <v>0</v>
      </c>
      <c r="AK157">
        <f t="shared" si="112"/>
        <v>0</v>
      </c>
      <c r="AL157">
        <f t="shared" si="113"/>
        <v>0.13109297615558693</v>
      </c>
      <c r="AM157">
        <f t="shared" si="114"/>
        <v>0</v>
      </c>
      <c r="AN157">
        <f t="shared" si="115"/>
        <v>0</v>
      </c>
      <c r="AO157">
        <f t="shared" si="116"/>
        <v>0</v>
      </c>
      <c r="AP157">
        <f t="shared" si="117"/>
        <v>0</v>
      </c>
    </row>
    <row r="158" spans="1:42" ht="15">
      <c r="A158">
        <f t="shared" si="118"/>
        <v>1973</v>
      </c>
      <c r="B158">
        <v>149</v>
      </c>
      <c r="C158">
        <f>C157</f>
        <v>180</v>
      </c>
      <c r="D158">
        <f t="shared" si="120"/>
        <v>1</v>
      </c>
      <c r="E158">
        <f aca="true" t="shared" si="122" ref="E158:E189">E137</f>
        <v>0</v>
      </c>
      <c r="F158">
        <f t="shared" si="91"/>
        <v>32400</v>
      </c>
      <c r="G158">
        <f t="shared" si="121"/>
        <v>0</v>
      </c>
      <c r="H158">
        <f t="shared" si="121"/>
        <v>0</v>
      </c>
      <c r="I158">
        <f t="shared" si="121"/>
        <v>0</v>
      </c>
      <c r="J158">
        <f t="shared" si="121"/>
        <v>0</v>
      </c>
      <c r="K158">
        <f t="shared" si="121"/>
        <v>0</v>
      </c>
      <c r="L158">
        <f t="shared" si="121"/>
        <v>1</v>
      </c>
      <c r="M158">
        <f t="shared" si="121"/>
        <v>0</v>
      </c>
      <c r="N158">
        <f t="shared" si="121"/>
        <v>0</v>
      </c>
      <c r="O158">
        <f t="shared" si="121"/>
        <v>0</v>
      </c>
      <c r="P158">
        <f t="shared" si="121"/>
        <v>0</v>
      </c>
      <c r="Q158">
        <f t="shared" si="92"/>
        <v>-5.818626020091085</v>
      </c>
      <c r="R158">
        <f t="shared" si="93"/>
        <v>127.55168562752108</v>
      </c>
      <c r="S158">
        <f t="shared" si="94"/>
        <v>21.44831437247892</v>
      </c>
      <c r="T158">
        <f t="shared" si="95"/>
        <v>21.44831437247892</v>
      </c>
      <c r="U158">
        <f t="shared" si="96"/>
        <v>3.065646058252522</v>
      </c>
      <c r="V158">
        <f t="shared" si="97"/>
        <v>180</v>
      </c>
      <c r="W158">
        <f t="shared" si="98"/>
        <v>1</v>
      </c>
      <c r="X158">
        <f t="shared" si="99"/>
        <v>0</v>
      </c>
      <c r="Y158">
        <f t="shared" si="100"/>
        <v>2.0335562266836686</v>
      </c>
      <c r="Z158">
        <f t="shared" si="101"/>
        <v>7.628173753665917</v>
      </c>
      <c r="AA158">
        <f t="shared" si="102"/>
        <v>19.53285344718245</v>
      </c>
      <c r="AB158">
        <f t="shared" si="103"/>
        <v>0.13109297615558693</v>
      </c>
      <c r="AC158">
        <f t="shared" si="104"/>
        <v>23.596735708005646</v>
      </c>
      <c r="AD158">
        <f t="shared" si="105"/>
        <v>0.13109297615558693</v>
      </c>
      <c r="AE158">
        <f t="shared" si="106"/>
        <v>0</v>
      </c>
      <c r="AF158">
        <f t="shared" si="107"/>
        <v>4247.412427441016</v>
      </c>
      <c r="AG158">
        <f t="shared" si="108"/>
        <v>0</v>
      </c>
      <c r="AH158">
        <f t="shared" si="109"/>
        <v>0</v>
      </c>
      <c r="AI158">
        <f t="shared" si="110"/>
        <v>0</v>
      </c>
      <c r="AJ158">
        <f t="shared" si="111"/>
        <v>0</v>
      </c>
      <c r="AK158">
        <f t="shared" si="112"/>
        <v>0</v>
      </c>
      <c r="AL158">
        <f t="shared" si="113"/>
        <v>0.13109297615558693</v>
      </c>
      <c r="AM158">
        <f t="shared" si="114"/>
        <v>0</v>
      </c>
      <c r="AN158">
        <f t="shared" si="115"/>
        <v>0</v>
      </c>
      <c r="AO158">
        <f t="shared" si="116"/>
        <v>0</v>
      </c>
      <c r="AP158">
        <f t="shared" si="117"/>
        <v>0</v>
      </c>
    </row>
    <row r="159" spans="1:42" ht="15">
      <c r="A159">
        <f t="shared" si="118"/>
        <v>1973</v>
      </c>
      <c r="B159">
        <v>150</v>
      </c>
      <c r="C159">
        <f>C158</f>
        <v>180</v>
      </c>
      <c r="D159">
        <f t="shared" si="120"/>
        <v>1</v>
      </c>
      <c r="E159">
        <f t="shared" si="122"/>
        <v>0</v>
      </c>
      <c r="F159">
        <f t="shared" si="91"/>
        <v>32400</v>
      </c>
      <c r="G159">
        <f t="shared" si="121"/>
        <v>0</v>
      </c>
      <c r="H159">
        <f t="shared" si="121"/>
        <v>0</v>
      </c>
      <c r="I159">
        <f t="shared" si="121"/>
        <v>0</v>
      </c>
      <c r="J159">
        <f t="shared" si="121"/>
        <v>0</v>
      </c>
      <c r="K159">
        <f t="shared" si="121"/>
        <v>0</v>
      </c>
      <c r="L159">
        <f t="shared" si="121"/>
        <v>1</v>
      </c>
      <c r="M159">
        <f t="shared" si="121"/>
        <v>0</v>
      </c>
      <c r="N159">
        <f t="shared" si="121"/>
        <v>0</v>
      </c>
      <c r="O159">
        <f t="shared" si="121"/>
        <v>0</v>
      </c>
      <c r="P159">
        <f t="shared" si="121"/>
        <v>0</v>
      </c>
      <c r="Q159">
        <f t="shared" si="92"/>
        <v>-5.818626020091085</v>
      </c>
      <c r="R159">
        <f t="shared" si="93"/>
        <v>127.55168562752108</v>
      </c>
      <c r="S159">
        <f t="shared" si="94"/>
        <v>22.44831437247892</v>
      </c>
      <c r="T159">
        <f t="shared" si="95"/>
        <v>22.44831437247892</v>
      </c>
      <c r="U159">
        <f t="shared" si="96"/>
        <v>3.1112155277381177</v>
      </c>
      <c r="V159">
        <f t="shared" si="97"/>
        <v>180</v>
      </c>
      <c r="W159">
        <f t="shared" si="98"/>
        <v>1</v>
      </c>
      <c r="X159">
        <f t="shared" si="99"/>
        <v>0</v>
      </c>
      <c r="Y159">
        <f t="shared" si="100"/>
        <v>2.0335562266836686</v>
      </c>
      <c r="Z159">
        <f t="shared" si="101"/>
        <v>7.628173753665917</v>
      </c>
      <c r="AA159">
        <f t="shared" si="102"/>
        <v>19.66394642333804</v>
      </c>
      <c r="AB159">
        <f t="shared" si="103"/>
        <v>0.13109297615558693</v>
      </c>
      <c r="AC159">
        <f t="shared" si="104"/>
        <v>23.596735708005646</v>
      </c>
      <c r="AD159">
        <f t="shared" si="105"/>
        <v>0.13109297615558693</v>
      </c>
      <c r="AE159">
        <f t="shared" si="106"/>
        <v>0</v>
      </c>
      <c r="AF159">
        <f t="shared" si="107"/>
        <v>4247.412427441016</v>
      </c>
      <c r="AG159">
        <f t="shared" si="108"/>
        <v>0</v>
      </c>
      <c r="AH159">
        <f t="shared" si="109"/>
        <v>0</v>
      </c>
      <c r="AI159">
        <f t="shared" si="110"/>
        <v>0</v>
      </c>
      <c r="AJ159">
        <f t="shared" si="111"/>
        <v>0</v>
      </c>
      <c r="AK159">
        <f t="shared" si="112"/>
        <v>0</v>
      </c>
      <c r="AL159">
        <f t="shared" si="113"/>
        <v>0.13109297615558693</v>
      </c>
      <c r="AM159">
        <f t="shared" si="114"/>
        <v>0</v>
      </c>
      <c r="AN159">
        <f t="shared" si="115"/>
        <v>0</v>
      </c>
      <c r="AO159">
        <f t="shared" si="116"/>
        <v>0</v>
      </c>
      <c r="AP159">
        <f t="shared" si="117"/>
        <v>0</v>
      </c>
    </row>
    <row r="160" spans="1:42" ht="15">
      <c r="A160">
        <f t="shared" si="118"/>
        <v>1973</v>
      </c>
      <c r="B160">
        <v>53</v>
      </c>
      <c r="C160">
        <v>60</v>
      </c>
      <c r="D160">
        <v>0</v>
      </c>
      <c r="E160">
        <f t="shared" si="122"/>
        <v>0</v>
      </c>
      <c r="F160">
        <f t="shared" si="91"/>
        <v>3600</v>
      </c>
      <c r="G160">
        <f t="shared" si="121"/>
        <v>0</v>
      </c>
      <c r="H160">
        <f t="shared" si="121"/>
        <v>0</v>
      </c>
      <c r="I160">
        <f t="shared" si="121"/>
        <v>0</v>
      </c>
      <c r="J160">
        <f t="shared" si="121"/>
        <v>0</v>
      </c>
      <c r="K160">
        <f t="shared" si="121"/>
        <v>0</v>
      </c>
      <c r="L160">
        <f t="shared" si="121"/>
        <v>1</v>
      </c>
      <c r="M160">
        <f t="shared" si="121"/>
        <v>0</v>
      </c>
      <c r="N160">
        <f t="shared" si="121"/>
        <v>0</v>
      </c>
      <c r="O160">
        <f t="shared" si="121"/>
        <v>0</v>
      </c>
      <c r="P160">
        <f t="shared" si="121"/>
        <v>0</v>
      </c>
      <c r="Q160">
        <f t="shared" si="92"/>
        <v>-5.818626020091085</v>
      </c>
      <c r="R160">
        <f t="shared" si="93"/>
        <v>89.32314165557972</v>
      </c>
      <c r="S160">
        <f t="shared" si="94"/>
        <v>-36.32314165557972</v>
      </c>
      <c r="T160">
        <f t="shared" si="95"/>
        <v>36.32314165557972</v>
      </c>
      <c r="U160">
        <f t="shared" si="96"/>
        <v>3.592455049319877</v>
      </c>
      <c r="V160">
        <f t="shared" si="97"/>
        <v>60</v>
      </c>
      <c r="W160">
        <f t="shared" si="98"/>
        <v>0</v>
      </c>
      <c r="X160">
        <f t="shared" si="99"/>
        <v>0</v>
      </c>
      <c r="Y160">
        <f t="shared" si="100"/>
        <v>1.6305929142333815</v>
      </c>
      <c r="Z160">
        <f t="shared" si="101"/>
        <v>5.099913394497274</v>
      </c>
      <c r="AA160">
        <f t="shared" si="102"/>
        <v>10.392333339853607</v>
      </c>
      <c r="AB160">
        <f t="shared" si="103"/>
        <v>0.19608176112931333</v>
      </c>
      <c r="AC160">
        <f t="shared" si="104"/>
        <v>11.7649056677588</v>
      </c>
      <c r="AD160">
        <f t="shared" si="105"/>
        <v>0</v>
      </c>
      <c r="AE160">
        <f t="shared" si="106"/>
        <v>0</v>
      </c>
      <c r="AF160">
        <f t="shared" si="107"/>
        <v>705.894340065528</v>
      </c>
      <c r="AG160">
        <f t="shared" si="108"/>
        <v>0</v>
      </c>
      <c r="AH160">
        <f t="shared" si="109"/>
        <v>0</v>
      </c>
      <c r="AI160">
        <f t="shared" si="110"/>
        <v>0</v>
      </c>
      <c r="AJ160">
        <f t="shared" si="111"/>
        <v>0</v>
      </c>
      <c r="AK160">
        <f t="shared" si="112"/>
        <v>0</v>
      </c>
      <c r="AL160">
        <f t="shared" si="113"/>
        <v>0.19608176112931333</v>
      </c>
      <c r="AM160">
        <f t="shared" si="114"/>
        <v>0</v>
      </c>
      <c r="AN160">
        <f t="shared" si="115"/>
        <v>0</v>
      </c>
      <c r="AO160">
        <f t="shared" si="116"/>
        <v>0</v>
      </c>
      <c r="AP160">
        <f t="shared" si="117"/>
        <v>0</v>
      </c>
    </row>
    <row r="161" spans="1:42" ht="15">
      <c r="A161">
        <f t="shared" si="118"/>
        <v>1973</v>
      </c>
      <c r="B161">
        <v>80</v>
      </c>
      <c r="C161">
        <f>C160</f>
        <v>60</v>
      </c>
      <c r="D161">
        <f>D160</f>
        <v>0</v>
      </c>
      <c r="E161">
        <f t="shared" si="122"/>
        <v>0</v>
      </c>
      <c r="F161">
        <f t="shared" si="91"/>
        <v>3600</v>
      </c>
      <c r="G161">
        <f t="shared" si="121"/>
        <v>0</v>
      </c>
      <c r="H161">
        <f t="shared" si="121"/>
        <v>0</v>
      </c>
      <c r="I161">
        <f t="shared" si="121"/>
        <v>0</v>
      </c>
      <c r="J161">
        <f t="shared" si="121"/>
        <v>0</v>
      </c>
      <c r="K161">
        <f t="shared" si="121"/>
        <v>0</v>
      </c>
      <c r="L161">
        <f t="shared" si="121"/>
        <v>1</v>
      </c>
      <c r="M161">
        <f t="shared" si="121"/>
        <v>0</v>
      </c>
      <c r="N161">
        <f t="shared" si="121"/>
        <v>0</v>
      </c>
      <c r="O161">
        <f t="shared" si="121"/>
        <v>0</v>
      </c>
      <c r="P161">
        <f t="shared" si="121"/>
        <v>0</v>
      </c>
      <c r="Q161">
        <f t="shared" si="92"/>
        <v>-5.818626020091085</v>
      </c>
      <c r="R161">
        <f t="shared" si="93"/>
        <v>89.32314165557972</v>
      </c>
      <c r="S161">
        <f t="shared" si="94"/>
        <v>-9.323141655579718</v>
      </c>
      <c r="T161">
        <f t="shared" si="95"/>
        <v>9.323141655579718</v>
      </c>
      <c r="U161">
        <f t="shared" si="96"/>
        <v>2.2324996594048234</v>
      </c>
      <c r="V161">
        <f t="shared" si="97"/>
        <v>60</v>
      </c>
      <c r="W161">
        <f t="shared" si="98"/>
        <v>0</v>
      </c>
      <c r="X161">
        <f t="shared" si="99"/>
        <v>0</v>
      </c>
      <c r="Y161">
        <f t="shared" si="100"/>
        <v>1.6305929142333815</v>
      </c>
      <c r="Z161">
        <f t="shared" si="101"/>
        <v>5.099913394497274</v>
      </c>
      <c r="AA161">
        <f t="shared" si="102"/>
        <v>15.686540890345068</v>
      </c>
      <c r="AB161">
        <f t="shared" si="103"/>
        <v>0.19608176112931333</v>
      </c>
      <c r="AC161">
        <f t="shared" si="104"/>
        <v>11.7649056677588</v>
      </c>
      <c r="AD161">
        <f t="shared" si="105"/>
        <v>0</v>
      </c>
      <c r="AE161">
        <f t="shared" si="106"/>
        <v>0</v>
      </c>
      <c r="AF161">
        <f t="shared" si="107"/>
        <v>705.894340065528</v>
      </c>
      <c r="AG161">
        <f t="shared" si="108"/>
        <v>0</v>
      </c>
      <c r="AH161">
        <f t="shared" si="109"/>
        <v>0</v>
      </c>
      <c r="AI161">
        <f t="shared" si="110"/>
        <v>0</v>
      </c>
      <c r="AJ161">
        <f t="shared" si="111"/>
        <v>0</v>
      </c>
      <c r="AK161">
        <f t="shared" si="112"/>
        <v>0</v>
      </c>
      <c r="AL161">
        <f t="shared" si="113"/>
        <v>0.19608176112931333</v>
      </c>
      <c r="AM161">
        <f t="shared" si="114"/>
        <v>0</v>
      </c>
      <c r="AN161">
        <f t="shared" si="115"/>
        <v>0</v>
      </c>
      <c r="AO161">
        <f t="shared" si="116"/>
        <v>0</v>
      </c>
      <c r="AP161">
        <f t="shared" si="117"/>
        <v>0</v>
      </c>
    </row>
    <row r="162" spans="1:42" ht="15">
      <c r="A162">
        <f t="shared" si="118"/>
        <v>1973</v>
      </c>
      <c r="B162">
        <v>76</v>
      </c>
      <c r="C162">
        <f>C161</f>
        <v>60</v>
      </c>
      <c r="D162">
        <f>D161</f>
        <v>0</v>
      </c>
      <c r="E162">
        <f t="shared" si="122"/>
        <v>0</v>
      </c>
      <c r="F162">
        <f t="shared" si="91"/>
        <v>3600</v>
      </c>
      <c r="G162">
        <f t="shared" si="121"/>
        <v>0</v>
      </c>
      <c r="H162">
        <f t="shared" si="121"/>
        <v>0</v>
      </c>
      <c r="I162">
        <f t="shared" si="121"/>
        <v>0</v>
      </c>
      <c r="J162">
        <f t="shared" si="121"/>
        <v>0</v>
      </c>
      <c r="K162">
        <f t="shared" si="121"/>
        <v>0</v>
      </c>
      <c r="L162">
        <f t="shared" si="121"/>
        <v>1</v>
      </c>
      <c r="M162">
        <f t="shared" si="121"/>
        <v>0</v>
      </c>
      <c r="N162">
        <f t="shared" si="121"/>
        <v>0</v>
      </c>
      <c r="O162">
        <f t="shared" si="121"/>
        <v>0</v>
      </c>
      <c r="P162">
        <f t="shared" si="121"/>
        <v>0</v>
      </c>
      <c r="Q162">
        <f t="shared" si="92"/>
        <v>-5.818626020091085</v>
      </c>
      <c r="R162">
        <f t="shared" si="93"/>
        <v>89.32314165557972</v>
      </c>
      <c r="S162">
        <f t="shared" si="94"/>
        <v>-13.323141655579718</v>
      </c>
      <c r="T162">
        <f t="shared" si="95"/>
        <v>13.323141655579718</v>
      </c>
      <c r="U162">
        <f t="shared" si="96"/>
        <v>2.589502497330147</v>
      </c>
      <c r="V162">
        <f t="shared" si="97"/>
        <v>60</v>
      </c>
      <c r="W162">
        <f t="shared" si="98"/>
        <v>0</v>
      </c>
      <c r="X162">
        <f t="shared" si="99"/>
        <v>0</v>
      </c>
      <c r="Y162">
        <f t="shared" si="100"/>
        <v>1.6305929142333815</v>
      </c>
      <c r="Z162">
        <f t="shared" si="101"/>
        <v>5.099913394497274</v>
      </c>
      <c r="AA162">
        <f t="shared" si="102"/>
        <v>14.902213845827815</v>
      </c>
      <c r="AB162">
        <f t="shared" si="103"/>
        <v>0.19608176112931333</v>
      </c>
      <c r="AC162">
        <f t="shared" si="104"/>
        <v>11.7649056677588</v>
      </c>
      <c r="AD162">
        <f t="shared" si="105"/>
        <v>0</v>
      </c>
      <c r="AE162">
        <f t="shared" si="106"/>
        <v>0</v>
      </c>
      <c r="AF162">
        <f t="shared" si="107"/>
        <v>705.894340065528</v>
      </c>
      <c r="AG162">
        <f t="shared" si="108"/>
        <v>0</v>
      </c>
      <c r="AH162">
        <f t="shared" si="109"/>
        <v>0</v>
      </c>
      <c r="AI162">
        <f t="shared" si="110"/>
        <v>0</v>
      </c>
      <c r="AJ162">
        <f t="shared" si="111"/>
        <v>0</v>
      </c>
      <c r="AK162">
        <f t="shared" si="112"/>
        <v>0</v>
      </c>
      <c r="AL162">
        <f t="shared" si="113"/>
        <v>0.19608176112931333</v>
      </c>
      <c r="AM162">
        <f t="shared" si="114"/>
        <v>0</v>
      </c>
      <c r="AN162">
        <f t="shared" si="115"/>
        <v>0</v>
      </c>
      <c r="AO162">
        <f t="shared" si="116"/>
        <v>0</v>
      </c>
      <c r="AP162">
        <f t="shared" si="117"/>
        <v>0</v>
      </c>
    </row>
    <row r="163" spans="1:42" ht="15">
      <c r="A163">
        <f t="shared" si="118"/>
        <v>1973</v>
      </c>
      <c r="B163">
        <v>124</v>
      </c>
      <c r="C163">
        <v>120</v>
      </c>
      <c r="D163">
        <f aca="true" t="shared" si="123" ref="D163:D168">D162</f>
        <v>0</v>
      </c>
      <c r="E163">
        <f t="shared" si="122"/>
        <v>0</v>
      </c>
      <c r="F163">
        <f t="shared" si="91"/>
        <v>14400</v>
      </c>
      <c r="G163">
        <f aca="true" t="shared" si="124" ref="G163:P172">IF($A163=G$12,1,0)</f>
        <v>0</v>
      </c>
      <c r="H163">
        <f t="shared" si="124"/>
        <v>0</v>
      </c>
      <c r="I163">
        <f t="shared" si="124"/>
        <v>0</v>
      </c>
      <c r="J163">
        <f t="shared" si="124"/>
        <v>0</v>
      </c>
      <c r="K163">
        <f t="shared" si="124"/>
        <v>0</v>
      </c>
      <c r="L163">
        <f t="shared" si="124"/>
        <v>1</v>
      </c>
      <c r="M163">
        <f t="shared" si="124"/>
        <v>0</v>
      </c>
      <c r="N163">
        <f t="shared" si="124"/>
        <v>0</v>
      </c>
      <c r="O163">
        <f t="shared" si="124"/>
        <v>0</v>
      </c>
      <c r="P163">
        <f t="shared" si="124"/>
        <v>0</v>
      </c>
      <c r="Q163">
        <f t="shared" si="92"/>
        <v>-5.818626020091085</v>
      </c>
      <c r="R163">
        <f t="shared" si="93"/>
        <v>123.28627897875334</v>
      </c>
      <c r="S163">
        <f t="shared" si="94"/>
        <v>0.7137210212466556</v>
      </c>
      <c r="T163">
        <f t="shared" si="95"/>
        <v>0.7137210212466556</v>
      </c>
      <c r="U163">
        <f t="shared" si="96"/>
        <v>-0.33726311954135907</v>
      </c>
      <c r="V163">
        <f t="shared" si="97"/>
        <v>120</v>
      </c>
      <c r="W163">
        <f t="shared" si="98"/>
        <v>0</v>
      </c>
      <c r="X163">
        <f t="shared" si="99"/>
        <v>0</v>
      </c>
      <c r="Y163">
        <f t="shared" si="100"/>
        <v>1.6032391466783031</v>
      </c>
      <c r="Z163">
        <f t="shared" si="101"/>
        <v>4.962416213734961</v>
      </c>
      <c r="AA163">
        <f t="shared" si="102"/>
        <v>24.987827433094623</v>
      </c>
      <c r="AB163">
        <f t="shared" si="103"/>
        <v>0.20151473736366632</v>
      </c>
      <c r="AC163">
        <f t="shared" si="104"/>
        <v>24.181768483639956</v>
      </c>
      <c r="AD163">
        <f t="shared" si="105"/>
        <v>0</v>
      </c>
      <c r="AE163">
        <f t="shared" si="106"/>
        <v>0</v>
      </c>
      <c r="AF163">
        <f t="shared" si="107"/>
        <v>2901.812218036795</v>
      </c>
      <c r="AG163">
        <f t="shared" si="108"/>
        <v>0</v>
      </c>
      <c r="AH163">
        <f t="shared" si="109"/>
        <v>0</v>
      </c>
      <c r="AI163">
        <f t="shared" si="110"/>
        <v>0</v>
      </c>
      <c r="AJ163">
        <f t="shared" si="111"/>
        <v>0</v>
      </c>
      <c r="AK163">
        <f t="shared" si="112"/>
        <v>0</v>
      </c>
      <c r="AL163">
        <f t="shared" si="113"/>
        <v>0.20151473736366632</v>
      </c>
      <c r="AM163">
        <f t="shared" si="114"/>
        <v>0</v>
      </c>
      <c r="AN163">
        <f t="shared" si="115"/>
        <v>0</v>
      </c>
      <c r="AO163">
        <f t="shared" si="116"/>
        <v>0</v>
      </c>
      <c r="AP163">
        <f t="shared" si="117"/>
        <v>0</v>
      </c>
    </row>
    <row r="164" spans="1:42" ht="15">
      <c r="A164">
        <f t="shared" si="118"/>
        <v>1973</v>
      </c>
      <c r="B164">
        <v>115</v>
      </c>
      <c r="C164">
        <f>C163</f>
        <v>120</v>
      </c>
      <c r="D164">
        <f t="shared" si="123"/>
        <v>0</v>
      </c>
      <c r="E164">
        <f t="shared" si="122"/>
        <v>0</v>
      </c>
      <c r="F164">
        <f t="shared" si="91"/>
        <v>14400</v>
      </c>
      <c r="G164">
        <f t="shared" si="124"/>
        <v>0</v>
      </c>
      <c r="H164">
        <f t="shared" si="124"/>
        <v>0</v>
      </c>
      <c r="I164">
        <f t="shared" si="124"/>
        <v>0</v>
      </c>
      <c r="J164">
        <f t="shared" si="124"/>
        <v>0</v>
      </c>
      <c r="K164">
        <f t="shared" si="124"/>
        <v>0</v>
      </c>
      <c r="L164">
        <f t="shared" si="124"/>
        <v>1</v>
      </c>
      <c r="M164">
        <f t="shared" si="124"/>
        <v>0</v>
      </c>
      <c r="N164">
        <f t="shared" si="124"/>
        <v>0</v>
      </c>
      <c r="O164">
        <f t="shared" si="124"/>
        <v>0</v>
      </c>
      <c r="P164">
        <f t="shared" si="124"/>
        <v>0</v>
      </c>
      <c r="Q164">
        <f t="shared" si="92"/>
        <v>-5.818626020091085</v>
      </c>
      <c r="R164">
        <f t="shared" si="93"/>
        <v>123.28627897875334</v>
      </c>
      <c r="S164">
        <f t="shared" si="94"/>
        <v>-8.286278978753344</v>
      </c>
      <c r="T164">
        <f t="shared" si="95"/>
        <v>8.286278978753344</v>
      </c>
      <c r="U164">
        <f t="shared" si="96"/>
        <v>2.1146010117769847</v>
      </c>
      <c r="V164">
        <f t="shared" si="97"/>
        <v>120</v>
      </c>
      <c r="W164">
        <f t="shared" si="98"/>
        <v>0</v>
      </c>
      <c r="X164">
        <f t="shared" si="99"/>
        <v>0</v>
      </c>
      <c r="Y164">
        <f t="shared" si="100"/>
        <v>1.6032391466783031</v>
      </c>
      <c r="Z164">
        <f t="shared" si="101"/>
        <v>4.962416213734961</v>
      </c>
      <c r="AA164">
        <f t="shared" si="102"/>
        <v>23.174194796821627</v>
      </c>
      <c r="AB164">
        <f t="shared" si="103"/>
        <v>0.20151473736366632</v>
      </c>
      <c r="AC164">
        <f t="shared" si="104"/>
        <v>24.181768483639956</v>
      </c>
      <c r="AD164">
        <f t="shared" si="105"/>
        <v>0</v>
      </c>
      <c r="AE164">
        <f t="shared" si="106"/>
        <v>0</v>
      </c>
      <c r="AF164">
        <f t="shared" si="107"/>
        <v>2901.812218036795</v>
      </c>
      <c r="AG164">
        <f t="shared" si="108"/>
        <v>0</v>
      </c>
      <c r="AH164">
        <f t="shared" si="109"/>
        <v>0</v>
      </c>
      <c r="AI164">
        <f t="shared" si="110"/>
        <v>0</v>
      </c>
      <c r="AJ164">
        <f t="shared" si="111"/>
        <v>0</v>
      </c>
      <c r="AK164">
        <f t="shared" si="112"/>
        <v>0</v>
      </c>
      <c r="AL164">
        <f t="shared" si="113"/>
        <v>0.20151473736366632</v>
      </c>
      <c r="AM164">
        <f t="shared" si="114"/>
        <v>0</v>
      </c>
      <c r="AN164">
        <f t="shared" si="115"/>
        <v>0</v>
      </c>
      <c r="AO164">
        <f t="shared" si="116"/>
        <v>0</v>
      </c>
      <c r="AP164">
        <f t="shared" si="117"/>
        <v>0</v>
      </c>
    </row>
    <row r="165" spans="1:42" ht="15">
      <c r="A165">
        <f t="shared" si="118"/>
        <v>1973</v>
      </c>
      <c r="B165">
        <v>139</v>
      </c>
      <c r="C165">
        <f>C164</f>
        <v>120</v>
      </c>
      <c r="D165">
        <f t="shared" si="123"/>
        <v>0</v>
      </c>
      <c r="E165">
        <f t="shared" si="122"/>
        <v>0</v>
      </c>
      <c r="F165">
        <f t="shared" si="91"/>
        <v>14400</v>
      </c>
      <c r="G165">
        <f t="shared" si="124"/>
        <v>0</v>
      </c>
      <c r="H165">
        <f t="shared" si="124"/>
        <v>0</v>
      </c>
      <c r="I165">
        <f t="shared" si="124"/>
        <v>0</v>
      </c>
      <c r="J165">
        <f t="shared" si="124"/>
        <v>0</v>
      </c>
      <c r="K165">
        <f t="shared" si="124"/>
        <v>0</v>
      </c>
      <c r="L165">
        <f t="shared" si="124"/>
        <v>1</v>
      </c>
      <c r="M165">
        <f t="shared" si="124"/>
        <v>0</v>
      </c>
      <c r="N165">
        <f t="shared" si="124"/>
        <v>0</v>
      </c>
      <c r="O165">
        <f t="shared" si="124"/>
        <v>0</v>
      </c>
      <c r="P165">
        <f t="shared" si="124"/>
        <v>0</v>
      </c>
      <c r="Q165">
        <f t="shared" si="92"/>
        <v>-5.818626020091085</v>
      </c>
      <c r="R165">
        <f t="shared" si="93"/>
        <v>123.28627897875334</v>
      </c>
      <c r="S165">
        <f t="shared" si="94"/>
        <v>15.713721021246656</v>
      </c>
      <c r="T165">
        <f t="shared" si="95"/>
        <v>15.713721021246656</v>
      </c>
      <c r="U165">
        <f t="shared" si="96"/>
        <v>2.7545342810798483</v>
      </c>
      <c r="V165">
        <f t="shared" si="97"/>
        <v>120</v>
      </c>
      <c r="W165">
        <f t="shared" si="98"/>
        <v>0</v>
      </c>
      <c r="X165">
        <f t="shared" si="99"/>
        <v>0</v>
      </c>
      <c r="Y165">
        <f t="shared" si="100"/>
        <v>1.6032391466783031</v>
      </c>
      <c r="Z165">
        <f t="shared" si="101"/>
        <v>4.962416213734961</v>
      </c>
      <c r="AA165">
        <f t="shared" si="102"/>
        <v>28.010548493549617</v>
      </c>
      <c r="AB165">
        <f t="shared" si="103"/>
        <v>0.20151473736366632</v>
      </c>
      <c r="AC165">
        <f t="shared" si="104"/>
        <v>24.181768483639956</v>
      </c>
      <c r="AD165">
        <f t="shared" si="105"/>
        <v>0</v>
      </c>
      <c r="AE165">
        <f t="shared" si="106"/>
        <v>0</v>
      </c>
      <c r="AF165">
        <f t="shared" si="107"/>
        <v>2901.812218036795</v>
      </c>
      <c r="AG165">
        <f t="shared" si="108"/>
        <v>0</v>
      </c>
      <c r="AH165">
        <f t="shared" si="109"/>
        <v>0</v>
      </c>
      <c r="AI165">
        <f t="shared" si="110"/>
        <v>0</v>
      </c>
      <c r="AJ165">
        <f t="shared" si="111"/>
        <v>0</v>
      </c>
      <c r="AK165">
        <f t="shared" si="112"/>
        <v>0</v>
      </c>
      <c r="AL165">
        <f t="shared" si="113"/>
        <v>0.20151473736366632</v>
      </c>
      <c r="AM165">
        <f t="shared" si="114"/>
        <v>0</v>
      </c>
      <c r="AN165">
        <f t="shared" si="115"/>
        <v>0</v>
      </c>
      <c r="AO165">
        <f t="shared" si="116"/>
        <v>0</v>
      </c>
      <c r="AP165">
        <f t="shared" si="117"/>
        <v>0</v>
      </c>
    </row>
    <row r="166" spans="1:42" ht="15">
      <c r="A166">
        <f t="shared" si="118"/>
        <v>1973</v>
      </c>
      <c r="B166">
        <v>143</v>
      </c>
      <c r="C166">
        <v>180</v>
      </c>
      <c r="D166">
        <f t="shared" si="123"/>
        <v>0</v>
      </c>
      <c r="E166">
        <f t="shared" si="122"/>
        <v>0</v>
      </c>
      <c r="F166">
        <f t="shared" si="91"/>
        <v>32400</v>
      </c>
      <c r="G166">
        <f t="shared" si="124"/>
        <v>0</v>
      </c>
      <c r="H166">
        <f t="shared" si="124"/>
        <v>0</v>
      </c>
      <c r="I166">
        <f t="shared" si="124"/>
        <v>0</v>
      </c>
      <c r="J166">
        <f t="shared" si="124"/>
        <v>0</v>
      </c>
      <c r="K166">
        <f t="shared" si="124"/>
        <v>0</v>
      </c>
      <c r="L166">
        <f t="shared" si="124"/>
        <v>1</v>
      </c>
      <c r="M166">
        <f t="shared" si="124"/>
        <v>0</v>
      </c>
      <c r="N166">
        <f t="shared" si="124"/>
        <v>0</v>
      </c>
      <c r="O166">
        <f t="shared" si="124"/>
        <v>0</v>
      </c>
      <c r="P166">
        <f t="shared" si="124"/>
        <v>0</v>
      </c>
      <c r="Q166">
        <f t="shared" si="92"/>
        <v>-5.818626020091085</v>
      </c>
      <c r="R166">
        <f t="shared" si="93"/>
        <v>139.19409901064606</v>
      </c>
      <c r="S166">
        <f t="shared" si="94"/>
        <v>3.805900989353944</v>
      </c>
      <c r="T166">
        <f t="shared" si="95"/>
        <v>3.805900989353944</v>
      </c>
      <c r="U166">
        <f t="shared" si="96"/>
        <v>1.3365527541777078</v>
      </c>
      <c r="V166">
        <f t="shared" si="97"/>
        <v>180</v>
      </c>
      <c r="W166">
        <f t="shared" si="98"/>
        <v>0</v>
      </c>
      <c r="X166">
        <f t="shared" si="99"/>
        <v>0</v>
      </c>
      <c r="Y166">
        <f t="shared" si="100"/>
        <v>1.5758853791232248</v>
      </c>
      <c r="Z166">
        <f t="shared" si="101"/>
        <v>4.828626051750256</v>
      </c>
      <c r="AA166">
        <f t="shared" si="102"/>
        <v>29.615049595353543</v>
      </c>
      <c r="AB166">
        <f t="shared" si="103"/>
        <v>0.20709824891855624</v>
      </c>
      <c r="AC166">
        <f t="shared" si="104"/>
        <v>37.27768480534012</v>
      </c>
      <c r="AD166">
        <f t="shared" si="105"/>
        <v>0</v>
      </c>
      <c r="AE166">
        <f t="shared" si="106"/>
        <v>0</v>
      </c>
      <c r="AF166">
        <f t="shared" si="107"/>
        <v>6709.983264961222</v>
      </c>
      <c r="AG166">
        <f t="shared" si="108"/>
        <v>0</v>
      </c>
      <c r="AH166">
        <f t="shared" si="109"/>
        <v>0</v>
      </c>
      <c r="AI166">
        <f t="shared" si="110"/>
        <v>0</v>
      </c>
      <c r="AJ166">
        <f t="shared" si="111"/>
        <v>0</v>
      </c>
      <c r="AK166">
        <f t="shared" si="112"/>
        <v>0</v>
      </c>
      <c r="AL166">
        <f t="shared" si="113"/>
        <v>0.20709824891855624</v>
      </c>
      <c r="AM166">
        <f t="shared" si="114"/>
        <v>0</v>
      </c>
      <c r="AN166">
        <f t="shared" si="115"/>
        <v>0</v>
      </c>
      <c r="AO166">
        <f t="shared" si="116"/>
        <v>0</v>
      </c>
      <c r="AP166">
        <f t="shared" si="117"/>
        <v>0</v>
      </c>
    </row>
    <row r="167" spans="1:42" ht="15">
      <c r="A167">
        <f t="shared" si="118"/>
        <v>1973</v>
      </c>
      <c r="B167">
        <v>144</v>
      </c>
      <c r="C167">
        <f>C166</f>
        <v>180</v>
      </c>
      <c r="D167">
        <f t="shared" si="123"/>
        <v>0</v>
      </c>
      <c r="E167">
        <f t="shared" si="122"/>
        <v>0</v>
      </c>
      <c r="F167">
        <f t="shared" si="91"/>
        <v>32400</v>
      </c>
      <c r="G167">
        <f t="shared" si="124"/>
        <v>0</v>
      </c>
      <c r="H167">
        <f t="shared" si="124"/>
        <v>0</v>
      </c>
      <c r="I167">
        <f t="shared" si="124"/>
        <v>0</v>
      </c>
      <c r="J167">
        <f t="shared" si="124"/>
        <v>0</v>
      </c>
      <c r="K167">
        <f t="shared" si="124"/>
        <v>0</v>
      </c>
      <c r="L167">
        <f t="shared" si="124"/>
        <v>1</v>
      </c>
      <c r="M167">
        <f t="shared" si="124"/>
        <v>0</v>
      </c>
      <c r="N167">
        <f t="shared" si="124"/>
        <v>0</v>
      </c>
      <c r="O167">
        <f t="shared" si="124"/>
        <v>0</v>
      </c>
      <c r="P167">
        <f t="shared" si="124"/>
        <v>0</v>
      </c>
      <c r="Q167">
        <f t="shared" si="92"/>
        <v>-5.818626020091085</v>
      </c>
      <c r="R167">
        <f t="shared" si="93"/>
        <v>139.19409901064606</v>
      </c>
      <c r="S167">
        <f t="shared" si="94"/>
        <v>4.805900989353944</v>
      </c>
      <c r="T167">
        <f t="shared" si="95"/>
        <v>4.805900989353944</v>
      </c>
      <c r="U167">
        <f t="shared" si="96"/>
        <v>1.5698445356359683</v>
      </c>
      <c r="V167">
        <f t="shared" si="97"/>
        <v>180</v>
      </c>
      <c r="W167">
        <f t="shared" si="98"/>
        <v>0</v>
      </c>
      <c r="X167">
        <f t="shared" si="99"/>
        <v>0</v>
      </c>
      <c r="Y167">
        <f t="shared" si="100"/>
        <v>1.5758853791232248</v>
      </c>
      <c r="Z167">
        <f t="shared" si="101"/>
        <v>4.828626051750256</v>
      </c>
      <c r="AA167">
        <f t="shared" si="102"/>
        <v>29.8221478442721</v>
      </c>
      <c r="AB167">
        <f t="shared" si="103"/>
        <v>0.20709824891855624</v>
      </c>
      <c r="AC167">
        <f t="shared" si="104"/>
        <v>37.27768480534012</v>
      </c>
      <c r="AD167">
        <f t="shared" si="105"/>
        <v>0</v>
      </c>
      <c r="AE167">
        <f t="shared" si="106"/>
        <v>0</v>
      </c>
      <c r="AF167">
        <f t="shared" si="107"/>
        <v>6709.983264961222</v>
      </c>
      <c r="AG167">
        <f t="shared" si="108"/>
        <v>0</v>
      </c>
      <c r="AH167">
        <f t="shared" si="109"/>
        <v>0</v>
      </c>
      <c r="AI167">
        <f t="shared" si="110"/>
        <v>0</v>
      </c>
      <c r="AJ167">
        <f t="shared" si="111"/>
        <v>0</v>
      </c>
      <c r="AK167">
        <f t="shared" si="112"/>
        <v>0</v>
      </c>
      <c r="AL167">
        <f t="shared" si="113"/>
        <v>0.20709824891855624</v>
      </c>
      <c r="AM167">
        <f t="shared" si="114"/>
        <v>0</v>
      </c>
      <c r="AN167">
        <f t="shared" si="115"/>
        <v>0</v>
      </c>
      <c r="AO167">
        <f t="shared" si="116"/>
        <v>0</v>
      </c>
      <c r="AP167">
        <f t="shared" si="117"/>
        <v>0</v>
      </c>
    </row>
    <row r="168" spans="1:42" ht="15">
      <c r="A168">
        <f t="shared" si="118"/>
        <v>1973</v>
      </c>
      <c r="B168">
        <v>139</v>
      </c>
      <c r="C168">
        <f>C167</f>
        <v>180</v>
      </c>
      <c r="D168">
        <f t="shared" si="123"/>
        <v>0</v>
      </c>
      <c r="E168">
        <f t="shared" si="122"/>
        <v>0</v>
      </c>
      <c r="F168">
        <f t="shared" si="91"/>
        <v>32400</v>
      </c>
      <c r="G168">
        <f t="shared" si="124"/>
        <v>0</v>
      </c>
      <c r="H168">
        <f t="shared" si="124"/>
        <v>0</v>
      </c>
      <c r="I168">
        <f t="shared" si="124"/>
        <v>0</v>
      </c>
      <c r="J168">
        <f t="shared" si="124"/>
        <v>0</v>
      </c>
      <c r="K168">
        <f t="shared" si="124"/>
        <v>0</v>
      </c>
      <c r="L168">
        <f t="shared" si="124"/>
        <v>1</v>
      </c>
      <c r="M168">
        <f t="shared" si="124"/>
        <v>0</v>
      </c>
      <c r="N168">
        <f t="shared" si="124"/>
        <v>0</v>
      </c>
      <c r="O168">
        <f t="shared" si="124"/>
        <v>0</v>
      </c>
      <c r="P168">
        <f t="shared" si="124"/>
        <v>0</v>
      </c>
      <c r="Q168">
        <f t="shared" si="92"/>
        <v>-5.818626020091085</v>
      </c>
      <c r="R168">
        <f t="shared" si="93"/>
        <v>139.19409901064606</v>
      </c>
      <c r="S168">
        <f t="shared" si="94"/>
        <v>-0.19409901064605606</v>
      </c>
      <c r="T168">
        <f t="shared" si="95"/>
        <v>0.19409901064605606</v>
      </c>
      <c r="U168">
        <f t="shared" si="96"/>
        <v>-1.6393868859553713</v>
      </c>
      <c r="V168">
        <f t="shared" si="97"/>
        <v>180</v>
      </c>
      <c r="W168">
        <f t="shared" si="98"/>
        <v>0</v>
      </c>
      <c r="X168">
        <f t="shared" si="99"/>
        <v>0</v>
      </c>
      <c r="Y168">
        <f t="shared" si="100"/>
        <v>1.5758853791232248</v>
      </c>
      <c r="Z168">
        <f t="shared" si="101"/>
        <v>4.828626051750256</v>
      </c>
      <c r="AA168">
        <f t="shared" si="102"/>
        <v>28.78665659967932</v>
      </c>
      <c r="AB168">
        <f t="shared" si="103"/>
        <v>0.20709824891855624</v>
      </c>
      <c r="AC168">
        <f t="shared" si="104"/>
        <v>37.27768480534012</v>
      </c>
      <c r="AD168">
        <f t="shared" si="105"/>
        <v>0</v>
      </c>
      <c r="AE168">
        <f t="shared" si="106"/>
        <v>0</v>
      </c>
      <c r="AF168">
        <f t="shared" si="107"/>
        <v>6709.983264961222</v>
      </c>
      <c r="AG168">
        <f t="shared" si="108"/>
        <v>0</v>
      </c>
      <c r="AH168">
        <f t="shared" si="109"/>
        <v>0</v>
      </c>
      <c r="AI168">
        <f t="shared" si="110"/>
        <v>0</v>
      </c>
      <c r="AJ168">
        <f t="shared" si="111"/>
        <v>0</v>
      </c>
      <c r="AK168">
        <f t="shared" si="112"/>
        <v>0</v>
      </c>
      <c r="AL168">
        <f t="shared" si="113"/>
        <v>0.20709824891855624</v>
      </c>
      <c r="AM168">
        <f t="shared" si="114"/>
        <v>0</v>
      </c>
      <c r="AN168">
        <f t="shared" si="115"/>
        <v>0</v>
      </c>
      <c r="AO168">
        <f t="shared" si="116"/>
        <v>0</v>
      </c>
      <c r="AP168">
        <f t="shared" si="117"/>
        <v>0</v>
      </c>
    </row>
    <row r="169" spans="1:42" ht="15">
      <c r="A169">
        <v>1974</v>
      </c>
      <c r="B169">
        <v>27</v>
      </c>
      <c r="C169">
        <v>0</v>
      </c>
      <c r="D169">
        <v>1</v>
      </c>
      <c r="E169">
        <f t="shared" si="122"/>
        <v>0</v>
      </c>
      <c r="F169">
        <f t="shared" si="91"/>
        <v>0</v>
      </c>
      <c r="G169">
        <f t="shared" si="124"/>
        <v>0</v>
      </c>
      <c r="H169">
        <f t="shared" si="124"/>
        <v>0</v>
      </c>
      <c r="I169">
        <f t="shared" si="124"/>
        <v>0</v>
      </c>
      <c r="J169">
        <f t="shared" si="124"/>
        <v>0</v>
      </c>
      <c r="K169">
        <f t="shared" si="124"/>
        <v>0</v>
      </c>
      <c r="L169">
        <f t="shared" si="124"/>
        <v>0</v>
      </c>
      <c r="M169">
        <f t="shared" si="124"/>
        <v>1</v>
      </c>
      <c r="N169">
        <f t="shared" si="124"/>
        <v>0</v>
      </c>
      <c r="O169">
        <f t="shared" si="124"/>
        <v>0</v>
      </c>
      <c r="P169">
        <f t="shared" si="124"/>
        <v>0</v>
      </c>
      <c r="Q169">
        <f t="shared" si="92"/>
        <v>-10.051090460991897</v>
      </c>
      <c r="R169">
        <f t="shared" si="93"/>
        <v>21.42980921709941</v>
      </c>
      <c r="S169">
        <f t="shared" si="94"/>
        <v>5.570190782900589</v>
      </c>
      <c r="T169">
        <f t="shared" si="95"/>
        <v>5.570190782900589</v>
      </c>
      <c r="U169">
        <f t="shared" si="96"/>
        <v>1.717429305219862</v>
      </c>
      <c r="V169">
        <f t="shared" si="97"/>
        <v>0</v>
      </c>
      <c r="W169">
        <f t="shared" si="98"/>
        <v>1</v>
      </c>
      <c r="X169">
        <f t="shared" si="99"/>
        <v>0</v>
      </c>
      <c r="Y169">
        <f t="shared" si="100"/>
        <v>2.1156175293489037</v>
      </c>
      <c r="Z169">
        <f t="shared" si="101"/>
        <v>8.279982494977123</v>
      </c>
      <c r="AA169">
        <f t="shared" si="102"/>
        <v>3.2608764591445674</v>
      </c>
      <c r="AB169">
        <f t="shared" si="103"/>
        <v>0.12077320219053952</v>
      </c>
      <c r="AC169">
        <f t="shared" si="104"/>
        <v>0</v>
      </c>
      <c r="AD169">
        <f t="shared" si="105"/>
        <v>0.12077320219053952</v>
      </c>
      <c r="AE169">
        <f t="shared" si="106"/>
        <v>0</v>
      </c>
      <c r="AF169">
        <f t="shared" si="107"/>
        <v>0</v>
      </c>
      <c r="AG169">
        <f t="shared" si="108"/>
        <v>0</v>
      </c>
      <c r="AH169">
        <f t="shared" si="109"/>
        <v>0</v>
      </c>
      <c r="AI169">
        <f t="shared" si="110"/>
        <v>0</v>
      </c>
      <c r="AJ169">
        <f t="shared" si="111"/>
        <v>0</v>
      </c>
      <c r="AK169">
        <f t="shared" si="112"/>
        <v>0</v>
      </c>
      <c r="AL169">
        <f t="shared" si="113"/>
        <v>0</v>
      </c>
      <c r="AM169">
        <f t="shared" si="114"/>
        <v>0.12077320219053952</v>
      </c>
      <c r="AN169">
        <f t="shared" si="115"/>
        <v>0</v>
      </c>
      <c r="AO169">
        <f t="shared" si="116"/>
        <v>0</v>
      </c>
      <c r="AP169">
        <f t="shared" si="117"/>
        <v>0</v>
      </c>
    </row>
    <row r="170" spans="1:42" ht="15">
      <c r="A170">
        <f aca="true" t="shared" si="125" ref="A170:A195">A169</f>
        <v>1974</v>
      </c>
      <c r="B170">
        <v>30</v>
      </c>
      <c r="C170">
        <f>C169</f>
        <v>0</v>
      </c>
      <c r="D170">
        <f>D169</f>
        <v>1</v>
      </c>
      <c r="E170">
        <f t="shared" si="122"/>
        <v>0</v>
      </c>
      <c r="F170">
        <f t="shared" si="91"/>
        <v>0</v>
      </c>
      <c r="G170">
        <f t="shared" si="124"/>
        <v>0</v>
      </c>
      <c r="H170">
        <f t="shared" si="124"/>
        <v>0</v>
      </c>
      <c r="I170">
        <f t="shared" si="124"/>
        <v>0</v>
      </c>
      <c r="J170">
        <f t="shared" si="124"/>
        <v>0</v>
      </c>
      <c r="K170">
        <f t="shared" si="124"/>
        <v>0</v>
      </c>
      <c r="L170">
        <f t="shared" si="124"/>
        <v>0</v>
      </c>
      <c r="M170">
        <f t="shared" si="124"/>
        <v>1</v>
      </c>
      <c r="N170">
        <f t="shared" si="124"/>
        <v>0</v>
      </c>
      <c r="O170">
        <f t="shared" si="124"/>
        <v>0</v>
      </c>
      <c r="P170">
        <f t="shared" si="124"/>
        <v>0</v>
      </c>
      <c r="Q170">
        <f t="shared" si="92"/>
        <v>-10.051090460991897</v>
      </c>
      <c r="R170">
        <f t="shared" si="93"/>
        <v>21.42980921709941</v>
      </c>
      <c r="S170">
        <f t="shared" si="94"/>
        <v>8.570190782900589</v>
      </c>
      <c r="T170">
        <f t="shared" si="95"/>
        <v>8.570190782900589</v>
      </c>
      <c r="U170">
        <f t="shared" si="96"/>
        <v>2.148289994077255</v>
      </c>
      <c r="V170">
        <f t="shared" si="97"/>
        <v>0</v>
      </c>
      <c r="W170">
        <f t="shared" si="98"/>
        <v>1</v>
      </c>
      <c r="X170">
        <f t="shared" si="99"/>
        <v>0</v>
      </c>
      <c r="Y170">
        <f t="shared" si="100"/>
        <v>2.1156175293489037</v>
      </c>
      <c r="Z170">
        <f t="shared" si="101"/>
        <v>8.279982494977123</v>
      </c>
      <c r="AA170">
        <f t="shared" si="102"/>
        <v>3.623196065716186</v>
      </c>
      <c r="AB170">
        <f t="shared" si="103"/>
        <v>0.12077320219053952</v>
      </c>
      <c r="AC170">
        <f t="shared" si="104"/>
        <v>0</v>
      </c>
      <c r="AD170">
        <f t="shared" si="105"/>
        <v>0.12077320219053952</v>
      </c>
      <c r="AE170">
        <f t="shared" si="106"/>
        <v>0</v>
      </c>
      <c r="AF170">
        <f t="shared" si="107"/>
        <v>0</v>
      </c>
      <c r="AG170">
        <f t="shared" si="108"/>
        <v>0</v>
      </c>
      <c r="AH170">
        <f t="shared" si="109"/>
        <v>0</v>
      </c>
      <c r="AI170">
        <f t="shared" si="110"/>
        <v>0</v>
      </c>
      <c r="AJ170">
        <f t="shared" si="111"/>
        <v>0</v>
      </c>
      <c r="AK170">
        <f t="shared" si="112"/>
        <v>0</v>
      </c>
      <c r="AL170">
        <f t="shared" si="113"/>
        <v>0</v>
      </c>
      <c r="AM170">
        <f t="shared" si="114"/>
        <v>0.12077320219053952</v>
      </c>
      <c r="AN170">
        <f t="shared" si="115"/>
        <v>0</v>
      </c>
      <c r="AO170">
        <f t="shared" si="116"/>
        <v>0</v>
      </c>
      <c r="AP170">
        <f t="shared" si="117"/>
        <v>0</v>
      </c>
    </row>
    <row r="171" spans="1:42" ht="15">
      <c r="A171">
        <f t="shared" si="125"/>
        <v>1974</v>
      </c>
      <c r="B171">
        <v>32</v>
      </c>
      <c r="C171">
        <f>C170</f>
        <v>0</v>
      </c>
      <c r="D171">
        <f>D170</f>
        <v>1</v>
      </c>
      <c r="E171">
        <f t="shared" si="122"/>
        <v>0</v>
      </c>
      <c r="F171">
        <f t="shared" si="91"/>
        <v>0</v>
      </c>
      <c r="G171">
        <f t="shared" si="124"/>
        <v>0</v>
      </c>
      <c r="H171">
        <f t="shared" si="124"/>
        <v>0</v>
      </c>
      <c r="I171">
        <f t="shared" si="124"/>
        <v>0</v>
      </c>
      <c r="J171">
        <f t="shared" si="124"/>
        <v>0</v>
      </c>
      <c r="K171">
        <f t="shared" si="124"/>
        <v>0</v>
      </c>
      <c r="L171">
        <f t="shared" si="124"/>
        <v>0</v>
      </c>
      <c r="M171">
        <f t="shared" si="124"/>
        <v>1</v>
      </c>
      <c r="N171">
        <f t="shared" si="124"/>
        <v>0</v>
      </c>
      <c r="O171">
        <f t="shared" si="124"/>
        <v>0</v>
      </c>
      <c r="P171">
        <f t="shared" si="124"/>
        <v>0</v>
      </c>
      <c r="Q171">
        <f t="shared" si="92"/>
        <v>-10.051090460991897</v>
      </c>
      <c r="R171">
        <f t="shared" si="93"/>
        <v>21.42980921709941</v>
      </c>
      <c r="S171">
        <f t="shared" si="94"/>
        <v>10.570190782900589</v>
      </c>
      <c r="T171">
        <f t="shared" si="95"/>
        <v>10.570190782900589</v>
      </c>
      <c r="U171">
        <f t="shared" si="96"/>
        <v>2.358037849189511</v>
      </c>
      <c r="V171">
        <f t="shared" si="97"/>
        <v>0</v>
      </c>
      <c r="W171">
        <f t="shared" si="98"/>
        <v>1</v>
      </c>
      <c r="X171">
        <f t="shared" si="99"/>
        <v>0</v>
      </c>
      <c r="Y171">
        <f t="shared" si="100"/>
        <v>2.1156175293489037</v>
      </c>
      <c r="Z171">
        <f t="shared" si="101"/>
        <v>8.279982494977123</v>
      </c>
      <c r="AA171">
        <f t="shared" si="102"/>
        <v>3.864742470097265</v>
      </c>
      <c r="AB171">
        <f t="shared" si="103"/>
        <v>0.12077320219053952</v>
      </c>
      <c r="AC171">
        <f t="shared" si="104"/>
        <v>0</v>
      </c>
      <c r="AD171">
        <f t="shared" si="105"/>
        <v>0.12077320219053952</v>
      </c>
      <c r="AE171">
        <f t="shared" si="106"/>
        <v>0</v>
      </c>
      <c r="AF171">
        <f t="shared" si="107"/>
        <v>0</v>
      </c>
      <c r="AG171">
        <f t="shared" si="108"/>
        <v>0</v>
      </c>
      <c r="AH171">
        <f t="shared" si="109"/>
        <v>0</v>
      </c>
      <c r="AI171">
        <f t="shared" si="110"/>
        <v>0</v>
      </c>
      <c r="AJ171">
        <f t="shared" si="111"/>
        <v>0</v>
      </c>
      <c r="AK171">
        <f t="shared" si="112"/>
        <v>0</v>
      </c>
      <c r="AL171">
        <f t="shared" si="113"/>
        <v>0</v>
      </c>
      <c r="AM171">
        <f t="shared" si="114"/>
        <v>0.12077320219053952</v>
      </c>
      <c r="AN171">
        <f t="shared" si="115"/>
        <v>0</v>
      </c>
      <c r="AO171">
        <f t="shared" si="116"/>
        <v>0</v>
      </c>
      <c r="AP171">
        <f t="shared" si="117"/>
        <v>0</v>
      </c>
    </row>
    <row r="172" spans="1:42" ht="15">
      <c r="A172">
        <f t="shared" si="125"/>
        <v>1974</v>
      </c>
      <c r="B172">
        <v>83</v>
      </c>
      <c r="C172">
        <v>60</v>
      </c>
      <c r="D172">
        <f aca="true" t="shared" si="126" ref="D172:D186">D171</f>
        <v>1</v>
      </c>
      <c r="E172">
        <f t="shared" si="122"/>
        <v>0</v>
      </c>
      <c r="F172">
        <f t="shared" si="91"/>
        <v>3600</v>
      </c>
      <c r="G172">
        <f t="shared" si="124"/>
        <v>0</v>
      </c>
      <c r="H172">
        <f t="shared" si="124"/>
        <v>0</v>
      </c>
      <c r="I172">
        <f t="shared" si="124"/>
        <v>0</v>
      </c>
      <c r="J172">
        <f t="shared" si="124"/>
        <v>0</v>
      </c>
      <c r="K172">
        <f t="shared" si="124"/>
        <v>0</v>
      </c>
      <c r="L172">
        <f t="shared" si="124"/>
        <v>0</v>
      </c>
      <c r="M172">
        <f t="shared" si="124"/>
        <v>1</v>
      </c>
      <c r="N172">
        <f t="shared" si="124"/>
        <v>0</v>
      </c>
      <c r="O172">
        <f t="shared" si="124"/>
        <v>0</v>
      </c>
      <c r="P172">
        <f t="shared" si="124"/>
        <v>0</v>
      </c>
      <c r="Q172">
        <f t="shared" si="92"/>
        <v>-10.051090460991897</v>
      </c>
      <c r="R172">
        <f t="shared" si="93"/>
        <v>73.44826383155396</v>
      </c>
      <c r="S172">
        <f t="shared" si="94"/>
        <v>9.551736168446041</v>
      </c>
      <c r="T172">
        <f t="shared" si="95"/>
        <v>9.551736168446041</v>
      </c>
      <c r="U172">
        <f t="shared" si="96"/>
        <v>2.2567229357124727</v>
      </c>
      <c r="V172">
        <f t="shared" si="97"/>
        <v>60</v>
      </c>
      <c r="W172">
        <f t="shared" si="98"/>
        <v>1</v>
      </c>
      <c r="X172">
        <f t="shared" si="99"/>
        <v>0</v>
      </c>
      <c r="Y172">
        <f t="shared" si="100"/>
        <v>2.0882637617938253</v>
      </c>
      <c r="Z172">
        <f t="shared" si="101"/>
        <v>8.056748459071912</v>
      </c>
      <c r="AA172">
        <f t="shared" si="102"/>
        <v>10.301922720020118</v>
      </c>
      <c r="AB172">
        <f t="shared" si="103"/>
        <v>0.12411955084361587</v>
      </c>
      <c r="AC172">
        <f t="shared" si="104"/>
        <v>7.447173050616953</v>
      </c>
      <c r="AD172">
        <f t="shared" si="105"/>
        <v>0.12411955084361587</v>
      </c>
      <c r="AE172">
        <f t="shared" si="106"/>
        <v>0</v>
      </c>
      <c r="AF172">
        <f t="shared" si="107"/>
        <v>446.83038303701716</v>
      </c>
      <c r="AG172">
        <f t="shared" si="108"/>
        <v>0</v>
      </c>
      <c r="AH172">
        <f t="shared" si="109"/>
        <v>0</v>
      </c>
      <c r="AI172">
        <f t="shared" si="110"/>
        <v>0</v>
      </c>
      <c r="AJ172">
        <f t="shared" si="111"/>
        <v>0</v>
      </c>
      <c r="AK172">
        <f t="shared" si="112"/>
        <v>0</v>
      </c>
      <c r="AL172">
        <f t="shared" si="113"/>
        <v>0</v>
      </c>
      <c r="AM172">
        <f t="shared" si="114"/>
        <v>0.12411955084361587</v>
      </c>
      <c r="AN172">
        <f t="shared" si="115"/>
        <v>0</v>
      </c>
      <c r="AO172">
        <f t="shared" si="116"/>
        <v>0</v>
      </c>
      <c r="AP172">
        <f t="shared" si="117"/>
        <v>0</v>
      </c>
    </row>
    <row r="173" spans="1:42" ht="15">
      <c r="A173">
        <f t="shared" si="125"/>
        <v>1974</v>
      </c>
      <c r="B173">
        <v>103</v>
      </c>
      <c r="C173">
        <f>C172</f>
        <v>60</v>
      </c>
      <c r="D173">
        <f t="shared" si="126"/>
        <v>1</v>
      </c>
      <c r="E173">
        <f t="shared" si="122"/>
        <v>0</v>
      </c>
      <c r="F173">
        <f t="shared" si="91"/>
        <v>3600</v>
      </c>
      <c r="G173">
        <f aca="true" t="shared" si="127" ref="G173:P182">IF($A173=G$12,1,0)</f>
        <v>0</v>
      </c>
      <c r="H173">
        <f t="shared" si="127"/>
        <v>0</v>
      </c>
      <c r="I173">
        <f t="shared" si="127"/>
        <v>0</v>
      </c>
      <c r="J173">
        <f t="shared" si="127"/>
        <v>0</v>
      </c>
      <c r="K173">
        <f t="shared" si="127"/>
        <v>0</v>
      </c>
      <c r="L173">
        <f t="shared" si="127"/>
        <v>0</v>
      </c>
      <c r="M173">
        <f t="shared" si="127"/>
        <v>1</v>
      </c>
      <c r="N173">
        <f t="shared" si="127"/>
        <v>0</v>
      </c>
      <c r="O173">
        <f t="shared" si="127"/>
        <v>0</v>
      </c>
      <c r="P173">
        <f t="shared" si="127"/>
        <v>0</v>
      </c>
      <c r="Q173">
        <f t="shared" si="92"/>
        <v>-10.051090460991897</v>
      </c>
      <c r="R173">
        <f t="shared" si="93"/>
        <v>73.44826383155396</v>
      </c>
      <c r="S173">
        <f t="shared" si="94"/>
        <v>29.55173616844604</v>
      </c>
      <c r="T173">
        <f t="shared" si="95"/>
        <v>29.55173616844604</v>
      </c>
      <c r="U173">
        <f t="shared" si="96"/>
        <v>3.386142495711497</v>
      </c>
      <c r="V173">
        <f t="shared" si="97"/>
        <v>60</v>
      </c>
      <c r="W173">
        <f t="shared" si="98"/>
        <v>1</v>
      </c>
      <c r="X173">
        <f t="shared" si="99"/>
        <v>0</v>
      </c>
      <c r="Y173">
        <f t="shared" si="100"/>
        <v>2.0882637617938253</v>
      </c>
      <c r="Z173">
        <f t="shared" si="101"/>
        <v>8.056748459071912</v>
      </c>
      <c r="AA173">
        <f t="shared" si="102"/>
        <v>12.784313736892434</v>
      </c>
      <c r="AB173">
        <f t="shared" si="103"/>
        <v>0.12411955084361587</v>
      </c>
      <c r="AC173">
        <f t="shared" si="104"/>
        <v>7.447173050616953</v>
      </c>
      <c r="AD173">
        <f t="shared" si="105"/>
        <v>0.12411955084361587</v>
      </c>
      <c r="AE173">
        <f t="shared" si="106"/>
        <v>0</v>
      </c>
      <c r="AF173">
        <f t="shared" si="107"/>
        <v>446.83038303701716</v>
      </c>
      <c r="AG173">
        <f t="shared" si="108"/>
        <v>0</v>
      </c>
      <c r="AH173">
        <f t="shared" si="109"/>
        <v>0</v>
      </c>
      <c r="AI173">
        <f t="shared" si="110"/>
        <v>0</v>
      </c>
      <c r="AJ173">
        <f t="shared" si="111"/>
        <v>0</v>
      </c>
      <c r="AK173">
        <f t="shared" si="112"/>
        <v>0</v>
      </c>
      <c r="AL173">
        <f t="shared" si="113"/>
        <v>0</v>
      </c>
      <c r="AM173">
        <f t="shared" si="114"/>
        <v>0.12411955084361587</v>
      </c>
      <c r="AN173">
        <f t="shared" si="115"/>
        <v>0</v>
      </c>
      <c r="AO173">
        <f t="shared" si="116"/>
        <v>0</v>
      </c>
      <c r="AP173">
        <f t="shared" si="117"/>
        <v>0</v>
      </c>
    </row>
    <row r="174" spans="1:42" ht="15">
      <c r="A174">
        <f t="shared" si="125"/>
        <v>1974</v>
      </c>
      <c r="B174">
        <v>79</v>
      </c>
      <c r="C174">
        <f>C173</f>
        <v>60</v>
      </c>
      <c r="D174">
        <f t="shared" si="126"/>
        <v>1</v>
      </c>
      <c r="E174">
        <f t="shared" si="122"/>
        <v>0</v>
      </c>
      <c r="F174">
        <f t="shared" si="91"/>
        <v>3600</v>
      </c>
      <c r="G174">
        <f t="shared" si="127"/>
        <v>0</v>
      </c>
      <c r="H174">
        <f t="shared" si="127"/>
        <v>0</v>
      </c>
      <c r="I174">
        <f t="shared" si="127"/>
        <v>0</v>
      </c>
      <c r="J174">
        <f t="shared" si="127"/>
        <v>0</v>
      </c>
      <c r="K174">
        <f t="shared" si="127"/>
        <v>0</v>
      </c>
      <c r="L174">
        <f t="shared" si="127"/>
        <v>0</v>
      </c>
      <c r="M174">
        <f t="shared" si="127"/>
        <v>1</v>
      </c>
      <c r="N174">
        <f t="shared" si="127"/>
        <v>0</v>
      </c>
      <c r="O174">
        <f t="shared" si="127"/>
        <v>0</v>
      </c>
      <c r="P174">
        <f t="shared" si="127"/>
        <v>0</v>
      </c>
      <c r="Q174">
        <f t="shared" si="92"/>
        <v>-10.051090460991897</v>
      </c>
      <c r="R174">
        <f t="shared" si="93"/>
        <v>73.44826383155396</v>
      </c>
      <c r="S174">
        <f t="shared" si="94"/>
        <v>5.551736168446041</v>
      </c>
      <c r="T174">
        <f t="shared" si="95"/>
        <v>5.551736168446041</v>
      </c>
      <c r="U174">
        <f t="shared" si="96"/>
        <v>1.7141107019828161</v>
      </c>
      <c r="V174">
        <f t="shared" si="97"/>
        <v>60</v>
      </c>
      <c r="W174">
        <f t="shared" si="98"/>
        <v>1</v>
      </c>
      <c r="X174">
        <f t="shared" si="99"/>
        <v>0</v>
      </c>
      <c r="Y174">
        <f t="shared" si="100"/>
        <v>2.0882637617938253</v>
      </c>
      <c r="Z174">
        <f t="shared" si="101"/>
        <v>8.056748459071912</v>
      </c>
      <c r="AA174">
        <f t="shared" si="102"/>
        <v>9.805444516645654</v>
      </c>
      <c r="AB174">
        <f t="shared" si="103"/>
        <v>0.12411955084361587</v>
      </c>
      <c r="AC174">
        <f t="shared" si="104"/>
        <v>7.447173050616953</v>
      </c>
      <c r="AD174">
        <f t="shared" si="105"/>
        <v>0.12411955084361587</v>
      </c>
      <c r="AE174">
        <f t="shared" si="106"/>
        <v>0</v>
      </c>
      <c r="AF174">
        <f t="shared" si="107"/>
        <v>446.83038303701716</v>
      </c>
      <c r="AG174">
        <f t="shared" si="108"/>
        <v>0</v>
      </c>
      <c r="AH174">
        <f t="shared" si="109"/>
        <v>0</v>
      </c>
      <c r="AI174">
        <f t="shared" si="110"/>
        <v>0</v>
      </c>
      <c r="AJ174">
        <f t="shared" si="111"/>
        <v>0</v>
      </c>
      <c r="AK174">
        <f t="shared" si="112"/>
        <v>0</v>
      </c>
      <c r="AL174">
        <f t="shared" si="113"/>
        <v>0</v>
      </c>
      <c r="AM174">
        <f t="shared" si="114"/>
        <v>0.12411955084361587</v>
      </c>
      <c r="AN174">
        <f t="shared" si="115"/>
        <v>0</v>
      </c>
      <c r="AO174">
        <f t="shared" si="116"/>
        <v>0</v>
      </c>
      <c r="AP174">
        <f t="shared" si="117"/>
        <v>0</v>
      </c>
    </row>
    <row r="175" spans="1:42" ht="15">
      <c r="A175">
        <f t="shared" si="125"/>
        <v>1974</v>
      </c>
      <c r="B175">
        <v>76</v>
      </c>
      <c r="C175">
        <f>C174</f>
        <v>60</v>
      </c>
      <c r="D175">
        <f t="shared" si="126"/>
        <v>1</v>
      </c>
      <c r="E175">
        <f t="shared" si="122"/>
        <v>0</v>
      </c>
      <c r="F175">
        <f t="shared" si="91"/>
        <v>3600</v>
      </c>
      <c r="G175">
        <f t="shared" si="127"/>
        <v>0</v>
      </c>
      <c r="H175">
        <f t="shared" si="127"/>
        <v>0</v>
      </c>
      <c r="I175">
        <f t="shared" si="127"/>
        <v>0</v>
      </c>
      <c r="J175">
        <f t="shared" si="127"/>
        <v>0</v>
      </c>
      <c r="K175">
        <f t="shared" si="127"/>
        <v>0</v>
      </c>
      <c r="L175">
        <f t="shared" si="127"/>
        <v>0</v>
      </c>
      <c r="M175">
        <f t="shared" si="127"/>
        <v>1</v>
      </c>
      <c r="N175">
        <f t="shared" si="127"/>
        <v>0</v>
      </c>
      <c r="O175">
        <f t="shared" si="127"/>
        <v>0</v>
      </c>
      <c r="P175">
        <f t="shared" si="127"/>
        <v>0</v>
      </c>
      <c r="Q175">
        <f t="shared" si="92"/>
        <v>-10.051090460991897</v>
      </c>
      <c r="R175">
        <f t="shared" si="93"/>
        <v>73.44826383155396</v>
      </c>
      <c r="S175">
        <f t="shared" si="94"/>
        <v>2.551736168446041</v>
      </c>
      <c r="T175">
        <f t="shared" si="95"/>
        <v>2.551736168446041</v>
      </c>
      <c r="U175">
        <f t="shared" si="96"/>
        <v>0.9367739778678681</v>
      </c>
      <c r="V175">
        <f t="shared" si="97"/>
        <v>60</v>
      </c>
      <c r="W175">
        <f t="shared" si="98"/>
        <v>1</v>
      </c>
      <c r="X175">
        <f t="shared" si="99"/>
        <v>0</v>
      </c>
      <c r="Y175">
        <f t="shared" si="100"/>
        <v>2.0882637617938253</v>
      </c>
      <c r="Z175">
        <f t="shared" si="101"/>
        <v>8.056748459071912</v>
      </c>
      <c r="AA175">
        <f t="shared" si="102"/>
        <v>9.433085864114807</v>
      </c>
      <c r="AB175">
        <f t="shared" si="103"/>
        <v>0.12411955084361587</v>
      </c>
      <c r="AC175">
        <f t="shared" si="104"/>
        <v>7.447173050616953</v>
      </c>
      <c r="AD175">
        <f t="shared" si="105"/>
        <v>0.12411955084361587</v>
      </c>
      <c r="AE175">
        <f t="shared" si="106"/>
        <v>0</v>
      </c>
      <c r="AF175">
        <f t="shared" si="107"/>
        <v>446.83038303701716</v>
      </c>
      <c r="AG175">
        <f t="shared" si="108"/>
        <v>0</v>
      </c>
      <c r="AH175">
        <f t="shared" si="109"/>
        <v>0</v>
      </c>
      <c r="AI175">
        <f t="shared" si="110"/>
        <v>0</v>
      </c>
      <c r="AJ175">
        <f t="shared" si="111"/>
        <v>0</v>
      </c>
      <c r="AK175">
        <f t="shared" si="112"/>
        <v>0</v>
      </c>
      <c r="AL175">
        <f t="shared" si="113"/>
        <v>0</v>
      </c>
      <c r="AM175">
        <f t="shared" si="114"/>
        <v>0.12411955084361587</v>
      </c>
      <c r="AN175">
        <f t="shared" si="115"/>
        <v>0</v>
      </c>
      <c r="AO175">
        <f t="shared" si="116"/>
        <v>0</v>
      </c>
      <c r="AP175">
        <f t="shared" si="117"/>
        <v>0</v>
      </c>
    </row>
    <row r="176" spans="1:42" ht="15">
      <c r="A176">
        <f t="shared" si="125"/>
        <v>1974</v>
      </c>
      <c r="B176">
        <v>54</v>
      </c>
      <c r="C176">
        <f>C175</f>
        <v>60</v>
      </c>
      <c r="D176">
        <f t="shared" si="126"/>
        <v>1</v>
      </c>
      <c r="E176">
        <f t="shared" si="122"/>
        <v>0</v>
      </c>
      <c r="F176">
        <f t="shared" si="91"/>
        <v>3600</v>
      </c>
      <c r="G176">
        <f t="shared" si="127"/>
        <v>0</v>
      </c>
      <c r="H176">
        <f t="shared" si="127"/>
        <v>0</v>
      </c>
      <c r="I176">
        <f t="shared" si="127"/>
        <v>0</v>
      </c>
      <c r="J176">
        <f t="shared" si="127"/>
        <v>0</v>
      </c>
      <c r="K176">
        <f t="shared" si="127"/>
        <v>0</v>
      </c>
      <c r="L176">
        <f t="shared" si="127"/>
        <v>0</v>
      </c>
      <c r="M176">
        <f t="shared" si="127"/>
        <v>1</v>
      </c>
      <c r="N176">
        <f t="shared" si="127"/>
        <v>0</v>
      </c>
      <c r="O176">
        <f t="shared" si="127"/>
        <v>0</v>
      </c>
      <c r="P176">
        <f t="shared" si="127"/>
        <v>0</v>
      </c>
      <c r="Q176">
        <f t="shared" si="92"/>
        <v>-10.051090460991897</v>
      </c>
      <c r="R176">
        <f t="shared" si="93"/>
        <v>73.44826383155396</v>
      </c>
      <c r="S176">
        <f t="shared" si="94"/>
        <v>-19.44826383155396</v>
      </c>
      <c r="T176">
        <f t="shared" si="95"/>
        <v>19.44826383155396</v>
      </c>
      <c r="U176">
        <f t="shared" si="96"/>
        <v>2.9677578029210827</v>
      </c>
      <c r="V176">
        <f t="shared" si="97"/>
        <v>60</v>
      </c>
      <c r="W176">
        <f t="shared" si="98"/>
        <v>1</v>
      </c>
      <c r="X176">
        <f t="shared" si="99"/>
        <v>0</v>
      </c>
      <c r="Y176">
        <f t="shared" si="100"/>
        <v>2.0882637617938253</v>
      </c>
      <c r="Z176">
        <f t="shared" si="101"/>
        <v>8.056748459071912</v>
      </c>
      <c r="AA176">
        <f t="shared" si="102"/>
        <v>6.702455745555257</v>
      </c>
      <c r="AB176">
        <f t="shared" si="103"/>
        <v>0.12411955084361587</v>
      </c>
      <c r="AC176">
        <f t="shared" si="104"/>
        <v>7.447173050616953</v>
      </c>
      <c r="AD176">
        <f t="shared" si="105"/>
        <v>0.12411955084361587</v>
      </c>
      <c r="AE176">
        <f t="shared" si="106"/>
        <v>0</v>
      </c>
      <c r="AF176">
        <f t="shared" si="107"/>
        <v>446.83038303701716</v>
      </c>
      <c r="AG176">
        <f t="shared" si="108"/>
        <v>0</v>
      </c>
      <c r="AH176">
        <f t="shared" si="109"/>
        <v>0</v>
      </c>
      <c r="AI176">
        <f t="shared" si="110"/>
        <v>0</v>
      </c>
      <c r="AJ176">
        <f t="shared" si="111"/>
        <v>0</v>
      </c>
      <c r="AK176">
        <f t="shared" si="112"/>
        <v>0</v>
      </c>
      <c r="AL176">
        <f t="shared" si="113"/>
        <v>0</v>
      </c>
      <c r="AM176">
        <f t="shared" si="114"/>
        <v>0.12411955084361587</v>
      </c>
      <c r="AN176">
        <f t="shared" si="115"/>
        <v>0</v>
      </c>
      <c r="AO176">
        <f t="shared" si="116"/>
        <v>0</v>
      </c>
      <c r="AP176">
        <f t="shared" si="117"/>
        <v>0</v>
      </c>
    </row>
    <row r="177" spans="1:42" ht="15">
      <c r="A177">
        <f t="shared" si="125"/>
        <v>1974</v>
      </c>
      <c r="B177">
        <v>71</v>
      </c>
      <c r="C177">
        <f>C176</f>
        <v>60</v>
      </c>
      <c r="D177">
        <f t="shared" si="126"/>
        <v>1</v>
      </c>
      <c r="E177">
        <f t="shared" si="122"/>
        <v>0</v>
      </c>
      <c r="F177">
        <f t="shared" si="91"/>
        <v>3600</v>
      </c>
      <c r="G177">
        <f t="shared" si="127"/>
        <v>0</v>
      </c>
      <c r="H177">
        <f t="shared" si="127"/>
        <v>0</v>
      </c>
      <c r="I177">
        <f t="shared" si="127"/>
        <v>0</v>
      </c>
      <c r="J177">
        <f t="shared" si="127"/>
        <v>0</v>
      </c>
      <c r="K177">
        <f t="shared" si="127"/>
        <v>0</v>
      </c>
      <c r="L177">
        <f t="shared" si="127"/>
        <v>0</v>
      </c>
      <c r="M177">
        <f t="shared" si="127"/>
        <v>1</v>
      </c>
      <c r="N177">
        <f t="shared" si="127"/>
        <v>0</v>
      </c>
      <c r="O177">
        <f t="shared" si="127"/>
        <v>0</v>
      </c>
      <c r="P177">
        <f t="shared" si="127"/>
        <v>0</v>
      </c>
      <c r="Q177">
        <f t="shared" si="92"/>
        <v>-10.051090460991897</v>
      </c>
      <c r="R177">
        <f t="shared" si="93"/>
        <v>73.44826383155396</v>
      </c>
      <c r="S177">
        <f t="shared" si="94"/>
        <v>-2.448263831553959</v>
      </c>
      <c r="T177">
        <f t="shared" si="95"/>
        <v>2.448263831553959</v>
      </c>
      <c r="U177">
        <f t="shared" si="96"/>
        <v>0.8953791331704416</v>
      </c>
      <c r="V177">
        <f t="shared" si="97"/>
        <v>60</v>
      </c>
      <c r="W177">
        <f t="shared" si="98"/>
        <v>1</v>
      </c>
      <c r="X177">
        <f t="shared" si="99"/>
        <v>0</v>
      </c>
      <c r="Y177">
        <f t="shared" si="100"/>
        <v>2.0882637617938253</v>
      </c>
      <c r="Z177">
        <f t="shared" si="101"/>
        <v>8.056748459071912</v>
      </c>
      <c r="AA177">
        <f t="shared" si="102"/>
        <v>8.812488109896726</v>
      </c>
      <c r="AB177">
        <f t="shared" si="103"/>
        <v>0.12411955084361587</v>
      </c>
      <c r="AC177">
        <f t="shared" si="104"/>
        <v>7.447173050616953</v>
      </c>
      <c r="AD177">
        <f t="shared" si="105"/>
        <v>0.12411955084361587</v>
      </c>
      <c r="AE177">
        <f t="shared" si="106"/>
        <v>0</v>
      </c>
      <c r="AF177">
        <f t="shared" si="107"/>
        <v>446.83038303701716</v>
      </c>
      <c r="AG177">
        <f t="shared" si="108"/>
        <v>0</v>
      </c>
      <c r="AH177">
        <f t="shared" si="109"/>
        <v>0</v>
      </c>
      <c r="AI177">
        <f t="shared" si="110"/>
        <v>0</v>
      </c>
      <c r="AJ177">
        <f t="shared" si="111"/>
        <v>0</v>
      </c>
      <c r="AK177">
        <f t="shared" si="112"/>
        <v>0</v>
      </c>
      <c r="AL177">
        <f t="shared" si="113"/>
        <v>0</v>
      </c>
      <c r="AM177">
        <f t="shared" si="114"/>
        <v>0.12411955084361587</v>
      </c>
      <c r="AN177">
        <f t="shared" si="115"/>
        <v>0</v>
      </c>
      <c r="AO177">
        <f t="shared" si="116"/>
        <v>0</v>
      </c>
      <c r="AP177">
        <f t="shared" si="117"/>
        <v>0</v>
      </c>
    </row>
    <row r="178" spans="1:42" ht="15">
      <c r="A178">
        <f t="shared" si="125"/>
        <v>1974</v>
      </c>
      <c r="B178">
        <v>88</v>
      </c>
      <c r="C178">
        <v>120</v>
      </c>
      <c r="D178">
        <f t="shared" si="126"/>
        <v>1</v>
      </c>
      <c r="E178">
        <f t="shared" si="122"/>
        <v>0</v>
      </c>
      <c r="F178">
        <f t="shared" si="91"/>
        <v>14400</v>
      </c>
      <c r="G178">
        <f t="shared" si="127"/>
        <v>0</v>
      </c>
      <c r="H178">
        <f t="shared" si="127"/>
        <v>0</v>
      </c>
      <c r="I178">
        <f t="shared" si="127"/>
        <v>0</v>
      </c>
      <c r="J178">
        <f t="shared" si="127"/>
        <v>0</v>
      </c>
      <c r="K178">
        <f t="shared" si="127"/>
        <v>0</v>
      </c>
      <c r="L178">
        <f t="shared" si="127"/>
        <v>0</v>
      </c>
      <c r="M178">
        <f t="shared" si="127"/>
        <v>1</v>
      </c>
      <c r="N178">
        <f t="shared" si="127"/>
        <v>0</v>
      </c>
      <c r="O178">
        <f t="shared" si="127"/>
        <v>0</v>
      </c>
      <c r="P178">
        <f t="shared" si="127"/>
        <v>0</v>
      </c>
      <c r="Q178">
        <f t="shared" si="92"/>
        <v>-10.051090460991897</v>
      </c>
      <c r="R178">
        <f t="shared" si="93"/>
        <v>107.41140115472757</v>
      </c>
      <c r="S178">
        <f t="shared" si="94"/>
        <v>-19.41140115472757</v>
      </c>
      <c r="T178">
        <f t="shared" si="95"/>
        <v>19.41140115472757</v>
      </c>
      <c r="U178">
        <f t="shared" si="96"/>
        <v>2.9658605818361092</v>
      </c>
      <c r="V178">
        <f t="shared" si="97"/>
        <v>120</v>
      </c>
      <c r="W178">
        <f t="shared" si="98"/>
        <v>1</v>
      </c>
      <c r="X178">
        <f t="shared" si="99"/>
        <v>0</v>
      </c>
      <c r="Y178">
        <f t="shared" si="100"/>
        <v>2.060909994238747</v>
      </c>
      <c r="Z178">
        <f t="shared" si="101"/>
        <v>7.839532966662024</v>
      </c>
      <c r="AA178">
        <f t="shared" si="102"/>
        <v>11.225158485106709</v>
      </c>
      <c r="AB178">
        <f t="shared" si="103"/>
        <v>0.12755861914893987</v>
      </c>
      <c r="AC178">
        <f t="shared" si="104"/>
        <v>15.307034297872786</v>
      </c>
      <c r="AD178">
        <f t="shared" si="105"/>
        <v>0.12755861914893987</v>
      </c>
      <c r="AE178">
        <f t="shared" si="106"/>
        <v>0</v>
      </c>
      <c r="AF178">
        <f t="shared" si="107"/>
        <v>1836.8441157447344</v>
      </c>
      <c r="AG178">
        <f t="shared" si="108"/>
        <v>0</v>
      </c>
      <c r="AH178">
        <f t="shared" si="109"/>
        <v>0</v>
      </c>
      <c r="AI178">
        <f t="shared" si="110"/>
        <v>0</v>
      </c>
      <c r="AJ178">
        <f t="shared" si="111"/>
        <v>0</v>
      </c>
      <c r="AK178">
        <f t="shared" si="112"/>
        <v>0</v>
      </c>
      <c r="AL178">
        <f t="shared" si="113"/>
        <v>0</v>
      </c>
      <c r="AM178">
        <f t="shared" si="114"/>
        <v>0.12755861914893987</v>
      </c>
      <c r="AN178">
        <f t="shared" si="115"/>
        <v>0</v>
      </c>
      <c r="AO178">
        <f t="shared" si="116"/>
        <v>0</v>
      </c>
      <c r="AP178">
        <f t="shared" si="117"/>
        <v>0</v>
      </c>
    </row>
    <row r="179" spans="1:42" ht="15">
      <c r="A179">
        <f t="shared" si="125"/>
        <v>1974</v>
      </c>
      <c r="B179">
        <v>103</v>
      </c>
      <c r="C179">
        <v>120</v>
      </c>
      <c r="D179">
        <f t="shared" si="126"/>
        <v>1</v>
      </c>
      <c r="E179">
        <f t="shared" si="122"/>
        <v>0</v>
      </c>
      <c r="F179">
        <f t="shared" si="91"/>
        <v>14400</v>
      </c>
      <c r="G179">
        <f t="shared" si="127"/>
        <v>0</v>
      </c>
      <c r="H179">
        <f t="shared" si="127"/>
        <v>0</v>
      </c>
      <c r="I179">
        <f t="shared" si="127"/>
        <v>0</v>
      </c>
      <c r="J179">
        <f t="shared" si="127"/>
        <v>0</v>
      </c>
      <c r="K179">
        <f t="shared" si="127"/>
        <v>0</v>
      </c>
      <c r="L179">
        <f t="shared" si="127"/>
        <v>0</v>
      </c>
      <c r="M179">
        <f t="shared" si="127"/>
        <v>1</v>
      </c>
      <c r="N179">
        <f t="shared" si="127"/>
        <v>0</v>
      </c>
      <c r="O179">
        <f t="shared" si="127"/>
        <v>0</v>
      </c>
      <c r="P179">
        <f t="shared" si="127"/>
        <v>0</v>
      </c>
      <c r="Q179">
        <f t="shared" si="92"/>
        <v>-10.051090460991897</v>
      </c>
      <c r="R179">
        <f t="shared" si="93"/>
        <v>107.41140115472757</v>
      </c>
      <c r="S179">
        <f t="shared" si="94"/>
        <v>-4.411401154727571</v>
      </c>
      <c r="T179">
        <f t="shared" si="95"/>
        <v>4.411401154727571</v>
      </c>
      <c r="U179">
        <f t="shared" si="96"/>
        <v>1.4841923611562045</v>
      </c>
      <c r="V179">
        <f t="shared" si="97"/>
        <v>120</v>
      </c>
      <c r="W179">
        <f t="shared" si="98"/>
        <v>1</v>
      </c>
      <c r="X179">
        <f t="shared" si="99"/>
        <v>0</v>
      </c>
      <c r="Y179">
        <f t="shared" si="100"/>
        <v>2.060909994238747</v>
      </c>
      <c r="Z179">
        <f t="shared" si="101"/>
        <v>7.839532966662024</v>
      </c>
      <c r="AA179">
        <f t="shared" si="102"/>
        <v>13.138537772340808</v>
      </c>
      <c r="AB179">
        <f t="shared" si="103"/>
        <v>0.12755861914893987</v>
      </c>
      <c r="AC179">
        <f t="shared" si="104"/>
        <v>15.307034297872786</v>
      </c>
      <c r="AD179">
        <f t="shared" si="105"/>
        <v>0.12755861914893987</v>
      </c>
      <c r="AE179">
        <f t="shared" si="106"/>
        <v>0</v>
      </c>
      <c r="AF179">
        <f t="shared" si="107"/>
        <v>1836.8441157447344</v>
      </c>
      <c r="AG179">
        <f t="shared" si="108"/>
        <v>0</v>
      </c>
      <c r="AH179">
        <f t="shared" si="109"/>
        <v>0</v>
      </c>
      <c r="AI179">
        <f t="shared" si="110"/>
        <v>0</v>
      </c>
      <c r="AJ179">
        <f t="shared" si="111"/>
        <v>0</v>
      </c>
      <c r="AK179">
        <f t="shared" si="112"/>
        <v>0</v>
      </c>
      <c r="AL179">
        <f t="shared" si="113"/>
        <v>0</v>
      </c>
      <c r="AM179">
        <f t="shared" si="114"/>
        <v>0.12755861914893987</v>
      </c>
      <c r="AN179">
        <f t="shared" si="115"/>
        <v>0</v>
      </c>
      <c r="AO179">
        <f t="shared" si="116"/>
        <v>0</v>
      </c>
      <c r="AP179">
        <f t="shared" si="117"/>
        <v>0</v>
      </c>
    </row>
    <row r="180" spans="1:42" ht="15">
      <c r="A180">
        <f t="shared" si="125"/>
        <v>1974</v>
      </c>
      <c r="B180">
        <v>106</v>
      </c>
      <c r="C180">
        <f>C179</f>
        <v>120</v>
      </c>
      <c r="D180">
        <f t="shared" si="126"/>
        <v>1</v>
      </c>
      <c r="E180">
        <f t="shared" si="122"/>
        <v>0</v>
      </c>
      <c r="F180">
        <f t="shared" si="91"/>
        <v>14400</v>
      </c>
      <c r="G180">
        <f t="shared" si="127"/>
        <v>0</v>
      </c>
      <c r="H180">
        <f t="shared" si="127"/>
        <v>0</v>
      </c>
      <c r="I180">
        <f t="shared" si="127"/>
        <v>0</v>
      </c>
      <c r="J180">
        <f t="shared" si="127"/>
        <v>0</v>
      </c>
      <c r="K180">
        <f t="shared" si="127"/>
        <v>0</v>
      </c>
      <c r="L180">
        <f t="shared" si="127"/>
        <v>0</v>
      </c>
      <c r="M180">
        <f t="shared" si="127"/>
        <v>1</v>
      </c>
      <c r="N180">
        <f t="shared" si="127"/>
        <v>0</v>
      </c>
      <c r="O180">
        <f t="shared" si="127"/>
        <v>0</v>
      </c>
      <c r="P180">
        <f t="shared" si="127"/>
        <v>0</v>
      </c>
      <c r="Q180">
        <f t="shared" si="92"/>
        <v>-10.051090460991897</v>
      </c>
      <c r="R180">
        <f t="shared" si="93"/>
        <v>107.41140115472757</v>
      </c>
      <c r="S180">
        <f t="shared" si="94"/>
        <v>-1.4114011547275709</v>
      </c>
      <c r="T180">
        <f t="shared" si="95"/>
        <v>1.4114011547275709</v>
      </c>
      <c r="U180">
        <f t="shared" si="96"/>
        <v>0.3445829377276412</v>
      </c>
      <c r="V180">
        <f t="shared" si="97"/>
        <v>120</v>
      </c>
      <c r="W180">
        <f t="shared" si="98"/>
        <v>1</v>
      </c>
      <c r="X180">
        <f t="shared" si="99"/>
        <v>0</v>
      </c>
      <c r="Y180">
        <f t="shared" si="100"/>
        <v>2.060909994238747</v>
      </c>
      <c r="Z180">
        <f t="shared" si="101"/>
        <v>7.839532966662024</v>
      </c>
      <c r="AA180">
        <f t="shared" si="102"/>
        <v>13.521213629787628</v>
      </c>
      <c r="AB180">
        <f t="shared" si="103"/>
        <v>0.12755861914893987</v>
      </c>
      <c r="AC180">
        <f t="shared" si="104"/>
        <v>15.307034297872786</v>
      </c>
      <c r="AD180">
        <f t="shared" si="105"/>
        <v>0.12755861914893987</v>
      </c>
      <c r="AE180">
        <f t="shared" si="106"/>
        <v>0</v>
      </c>
      <c r="AF180">
        <f t="shared" si="107"/>
        <v>1836.8441157447344</v>
      </c>
      <c r="AG180">
        <f t="shared" si="108"/>
        <v>0</v>
      </c>
      <c r="AH180">
        <f t="shared" si="109"/>
        <v>0</v>
      </c>
      <c r="AI180">
        <f t="shared" si="110"/>
        <v>0</v>
      </c>
      <c r="AJ180">
        <f t="shared" si="111"/>
        <v>0</v>
      </c>
      <c r="AK180">
        <f t="shared" si="112"/>
        <v>0</v>
      </c>
      <c r="AL180">
        <f t="shared" si="113"/>
        <v>0</v>
      </c>
      <c r="AM180">
        <f t="shared" si="114"/>
        <v>0.12755861914893987</v>
      </c>
      <c r="AN180">
        <f t="shared" si="115"/>
        <v>0</v>
      </c>
      <c r="AO180">
        <f t="shared" si="116"/>
        <v>0</v>
      </c>
      <c r="AP180">
        <f t="shared" si="117"/>
        <v>0</v>
      </c>
    </row>
    <row r="181" spans="1:42" ht="15">
      <c r="A181">
        <f t="shared" si="125"/>
        <v>1974</v>
      </c>
      <c r="B181">
        <v>97</v>
      </c>
      <c r="C181">
        <f>C180</f>
        <v>120</v>
      </c>
      <c r="D181">
        <f t="shared" si="126"/>
        <v>1</v>
      </c>
      <c r="E181">
        <f t="shared" si="122"/>
        <v>0</v>
      </c>
      <c r="F181">
        <f t="shared" si="91"/>
        <v>14400</v>
      </c>
      <c r="G181">
        <f t="shared" si="127"/>
        <v>0</v>
      </c>
      <c r="H181">
        <f t="shared" si="127"/>
        <v>0</v>
      </c>
      <c r="I181">
        <f t="shared" si="127"/>
        <v>0</v>
      </c>
      <c r="J181">
        <f t="shared" si="127"/>
        <v>0</v>
      </c>
      <c r="K181">
        <f t="shared" si="127"/>
        <v>0</v>
      </c>
      <c r="L181">
        <f t="shared" si="127"/>
        <v>0</v>
      </c>
      <c r="M181">
        <f t="shared" si="127"/>
        <v>1</v>
      </c>
      <c r="N181">
        <f t="shared" si="127"/>
        <v>0</v>
      </c>
      <c r="O181">
        <f t="shared" si="127"/>
        <v>0</v>
      </c>
      <c r="P181">
        <f t="shared" si="127"/>
        <v>0</v>
      </c>
      <c r="Q181">
        <f t="shared" si="92"/>
        <v>-10.051090460991897</v>
      </c>
      <c r="R181">
        <f t="shared" si="93"/>
        <v>107.41140115472757</v>
      </c>
      <c r="S181">
        <f t="shared" si="94"/>
        <v>-10.41140115472757</v>
      </c>
      <c r="T181">
        <f t="shared" si="95"/>
        <v>10.41140115472757</v>
      </c>
      <c r="U181">
        <f t="shared" si="96"/>
        <v>2.342901470565439</v>
      </c>
      <c r="V181">
        <f t="shared" si="97"/>
        <v>120</v>
      </c>
      <c r="W181">
        <f t="shared" si="98"/>
        <v>1</v>
      </c>
      <c r="X181">
        <f t="shared" si="99"/>
        <v>0</v>
      </c>
      <c r="Y181">
        <f t="shared" si="100"/>
        <v>2.060909994238747</v>
      </c>
      <c r="Z181">
        <f t="shared" si="101"/>
        <v>7.839532966662024</v>
      </c>
      <c r="AA181">
        <f t="shared" si="102"/>
        <v>12.37318605744717</v>
      </c>
      <c r="AB181">
        <f t="shared" si="103"/>
        <v>0.12755861914893987</v>
      </c>
      <c r="AC181">
        <f t="shared" si="104"/>
        <v>15.307034297872786</v>
      </c>
      <c r="AD181">
        <f t="shared" si="105"/>
        <v>0.12755861914893987</v>
      </c>
      <c r="AE181">
        <f t="shared" si="106"/>
        <v>0</v>
      </c>
      <c r="AF181">
        <f t="shared" si="107"/>
        <v>1836.8441157447344</v>
      </c>
      <c r="AG181">
        <f t="shared" si="108"/>
        <v>0</v>
      </c>
      <c r="AH181">
        <f t="shared" si="109"/>
        <v>0</v>
      </c>
      <c r="AI181">
        <f t="shared" si="110"/>
        <v>0</v>
      </c>
      <c r="AJ181">
        <f t="shared" si="111"/>
        <v>0</v>
      </c>
      <c r="AK181">
        <f t="shared" si="112"/>
        <v>0</v>
      </c>
      <c r="AL181">
        <f t="shared" si="113"/>
        <v>0</v>
      </c>
      <c r="AM181">
        <f t="shared" si="114"/>
        <v>0.12755861914893987</v>
      </c>
      <c r="AN181">
        <f t="shared" si="115"/>
        <v>0</v>
      </c>
      <c r="AO181">
        <f t="shared" si="116"/>
        <v>0</v>
      </c>
      <c r="AP181">
        <f t="shared" si="117"/>
        <v>0</v>
      </c>
    </row>
    <row r="182" spans="1:42" ht="15">
      <c r="A182">
        <f t="shared" si="125"/>
        <v>1974</v>
      </c>
      <c r="B182">
        <v>90</v>
      </c>
      <c r="C182">
        <f>C181</f>
        <v>120</v>
      </c>
      <c r="D182">
        <f t="shared" si="126"/>
        <v>1</v>
      </c>
      <c r="E182">
        <f t="shared" si="122"/>
        <v>0</v>
      </c>
      <c r="F182">
        <f t="shared" si="91"/>
        <v>14400</v>
      </c>
      <c r="G182">
        <f t="shared" si="127"/>
        <v>0</v>
      </c>
      <c r="H182">
        <f t="shared" si="127"/>
        <v>0</v>
      </c>
      <c r="I182">
        <f t="shared" si="127"/>
        <v>0</v>
      </c>
      <c r="J182">
        <f t="shared" si="127"/>
        <v>0</v>
      </c>
      <c r="K182">
        <f t="shared" si="127"/>
        <v>0</v>
      </c>
      <c r="L182">
        <f t="shared" si="127"/>
        <v>0</v>
      </c>
      <c r="M182">
        <f t="shared" si="127"/>
        <v>1</v>
      </c>
      <c r="N182">
        <f t="shared" si="127"/>
        <v>0</v>
      </c>
      <c r="O182">
        <f t="shared" si="127"/>
        <v>0</v>
      </c>
      <c r="P182">
        <f t="shared" si="127"/>
        <v>0</v>
      </c>
      <c r="Q182">
        <f t="shared" si="92"/>
        <v>-10.051090460991897</v>
      </c>
      <c r="R182">
        <f t="shared" si="93"/>
        <v>107.41140115472757</v>
      </c>
      <c r="S182">
        <f t="shared" si="94"/>
        <v>-17.41140115472757</v>
      </c>
      <c r="T182">
        <f t="shared" si="95"/>
        <v>17.41140115472757</v>
      </c>
      <c r="U182">
        <f t="shared" si="96"/>
        <v>2.8571252304227293</v>
      </c>
      <c r="V182">
        <f t="shared" si="97"/>
        <v>120</v>
      </c>
      <c r="W182">
        <f t="shared" si="98"/>
        <v>1</v>
      </c>
      <c r="X182">
        <f t="shared" si="99"/>
        <v>0</v>
      </c>
      <c r="Y182">
        <f t="shared" si="100"/>
        <v>2.060909994238747</v>
      </c>
      <c r="Z182">
        <f t="shared" si="101"/>
        <v>7.839532966662024</v>
      </c>
      <c r="AA182">
        <f t="shared" si="102"/>
        <v>11.48027572340459</v>
      </c>
      <c r="AB182">
        <f t="shared" si="103"/>
        <v>0.12755861914893987</v>
      </c>
      <c r="AC182">
        <f t="shared" si="104"/>
        <v>15.307034297872786</v>
      </c>
      <c r="AD182">
        <f t="shared" si="105"/>
        <v>0.12755861914893987</v>
      </c>
      <c r="AE182">
        <f t="shared" si="106"/>
        <v>0</v>
      </c>
      <c r="AF182">
        <f t="shared" si="107"/>
        <v>1836.8441157447344</v>
      </c>
      <c r="AG182">
        <f t="shared" si="108"/>
        <v>0</v>
      </c>
      <c r="AH182">
        <f t="shared" si="109"/>
        <v>0</v>
      </c>
      <c r="AI182">
        <f t="shared" si="110"/>
        <v>0</v>
      </c>
      <c r="AJ182">
        <f t="shared" si="111"/>
        <v>0</v>
      </c>
      <c r="AK182">
        <f t="shared" si="112"/>
        <v>0</v>
      </c>
      <c r="AL182">
        <f t="shared" si="113"/>
        <v>0</v>
      </c>
      <c r="AM182">
        <f t="shared" si="114"/>
        <v>0.12755861914893987</v>
      </c>
      <c r="AN182">
        <f t="shared" si="115"/>
        <v>0</v>
      </c>
      <c r="AO182">
        <f t="shared" si="116"/>
        <v>0</v>
      </c>
      <c r="AP182">
        <f t="shared" si="117"/>
        <v>0</v>
      </c>
    </row>
    <row r="183" spans="1:42" ht="15">
      <c r="A183">
        <f t="shared" si="125"/>
        <v>1974</v>
      </c>
      <c r="B183">
        <v>92</v>
      </c>
      <c r="C183">
        <f>C182</f>
        <v>120</v>
      </c>
      <c r="D183">
        <f t="shared" si="126"/>
        <v>1</v>
      </c>
      <c r="E183">
        <f t="shared" si="122"/>
        <v>0</v>
      </c>
      <c r="F183">
        <f t="shared" si="91"/>
        <v>14400</v>
      </c>
      <c r="G183">
        <f aca="true" t="shared" si="128" ref="G183:P192">IF($A183=G$12,1,0)</f>
        <v>0</v>
      </c>
      <c r="H183">
        <f t="shared" si="128"/>
        <v>0</v>
      </c>
      <c r="I183">
        <f t="shared" si="128"/>
        <v>0</v>
      </c>
      <c r="J183">
        <f t="shared" si="128"/>
        <v>0</v>
      </c>
      <c r="K183">
        <f t="shared" si="128"/>
        <v>0</v>
      </c>
      <c r="L183">
        <f t="shared" si="128"/>
        <v>0</v>
      </c>
      <c r="M183">
        <f t="shared" si="128"/>
        <v>1</v>
      </c>
      <c r="N183">
        <f t="shared" si="128"/>
        <v>0</v>
      </c>
      <c r="O183">
        <f t="shared" si="128"/>
        <v>0</v>
      </c>
      <c r="P183">
        <f t="shared" si="128"/>
        <v>0</v>
      </c>
      <c r="Q183">
        <f t="shared" si="92"/>
        <v>-10.051090460991897</v>
      </c>
      <c r="R183">
        <f t="shared" si="93"/>
        <v>107.41140115472757</v>
      </c>
      <c r="S183">
        <f t="shared" si="94"/>
        <v>-15.41140115472757</v>
      </c>
      <c r="T183">
        <f t="shared" si="95"/>
        <v>15.41140115472757</v>
      </c>
      <c r="U183">
        <f t="shared" si="96"/>
        <v>2.735107570229585</v>
      </c>
      <c r="V183">
        <f t="shared" si="97"/>
        <v>120</v>
      </c>
      <c r="W183">
        <f t="shared" si="98"/>
        <v>1</v>
      </c>
      <c r="X183">
        <f t="shared" si="99"/>
        <v>0</v>
      </c>
      <c r="Y183">
        <f t="shared" si="100"/>
        <v>2.060909994238747</v>
      </c>
      <c r="Z183">
        <f t="shared" si="101"/>
        <v>7.839532966662024</v>
      </c>
      <c r="AA183">
        <f t="shared" si="102"/>
        <v>11.73539296170247</v>
      </c>
      <c r="AB183">
        <f t="shared" si="103"/>
        <v>0.12755861914893987</v>
      </c>
      <c r="AC183">
        <f t="shared" si="104"/>
        <v>15.307034297872786</v>
      </c>
      <c r="AD183">
        <f t="shared" si="105"/>
        <v>0.12755861914893987</v>
      </c>
      <c r="AE183">
        <f t="shared" si="106"/>
        <v>0</v>
      </c>
      <c r="AF183">
        <f t="shared" si="107"/>
        <v>1836.8441157447344</v>
      </c>
      <c r="AG183">
        <f t="shared" si="108"/>
        <v>0</v>
      </c>
      <c r="AH183">
        <f t="shared" si="109"/>
        <v>0</v>
      </c>
      <c r="AI183">
        <f t="shared" si="110"/>
        <v>0</v>
      </c>
      <c r="AJ183">
        <f t="shared" si="111"/>
        <v>0</v>
      </c>
      <c r="AK183">
        <f t="shared" si="112"/>
        <v>0</v>
      </c>
      <c r="AL183">
        <f t="shared" si="113"/>
        <v>0</v>
      </c>
      <c r="AM183">
        <f t="shared" si="114"/>
        <v>0.12755861914893987</v>
      </c>
      <c r="AN183">
        <f t="shared" si="115"/>
        <v>0</v>
      </c>
      <c r="AO183">
        <f t="shared" si="116"/>
        <v>0</v>
      </c>
      <c r="AP183">
        <f t="shared" si="117"/>
        <v>0</v>
      </c>
    </row>
    <row r="184" spans="1:42" ht="15">
      <c r="A184">
        <f t="shared" si="125"/>
        <v>1974</v>
      </c>
      <c r="B184">
        <v>85</v>
      </c>
      <c r="C184">
        <v>180</v>
      </c>
      <c r="D184">
        <f t="shared" si="126"/>
        <v>1</v>
      </c>
      <c r="E184">
        <f t="shared" si="122"/>
        <v>0</v>
      </c>
      <c r="F184">
        <f t="shared" si="91"/>
        <v>32400</v>
      </c>
      <c r="G184">
        <f t="shared" si="128"/>
        <v>0</v>
      </c>
      <c r="H184">
        <f t="shared" si="128"/>
        <v>0</v>
      </c>
      <c r="I184">
        <f t="shared" si="128"/>
        <v>0</v>
      </c>
      <c r="J184">
        <f t="shared" si="128"/>
        <v>0</v>
      </c>
      <c r="K184">
        <f t="shared" si="128"/>
        <v>0</v>
      </c>
      <c r="L184">
        <f t="shared" si="128"/>
        <v>0</v>
      </c>
      <c r="M184">
        <f t="shared" si="128"/>
        <v>1</v>
      </c>
      <c r="N184">
        <f t="shared" si="128"/>
        <v>0</v>
      </c>
      <c r="O184">
        <f t="shared" si="128"/>
        <v>0</v>
      </c>
      <c r="P184">
        <f t="shared" si="128"/>
        <v>0</v>
      </c>
      <c r="Q184">
        <f t="shared" si="92"/>
        <v>-10.051090460991897</v>
      </c>
      <c r="R184">
        <f t="shared" si="93"/>
        <v>123.31922118662027</v>
      </c>
      <c r="S184">
        <f t="shared" si="94"/>
        <v>-38.31922118662027</v>
      </c>
      <c r="T184">
        <f t="shared" si="95"/>
        <v>38.31922118662027</v>
      </c>
      <c r="U184">
        <f t="shared" si="96"/>
        <v>3.6459516289561535</v>
      </c>
      <c r="V184">
        <f t="shared" si="97"/>
        <v>180</v>
      </c>
      <c r="W184">
        <f t="shared" si="98"/>
        <v>1</v>
      </c>
      <c r="X184">
        <f t="shared" si="99"/>
        <v>0</v>
      </c>
      <c r="Y184">
        <f t="shared" si="100"/>
        <v>2.0335562266836686</v>
      </c>
      <c r="Z184">
        <f t="shared" si="101"/>
        <v>7.628173753665917</v>
      </c>
      <c r="AA184">
        <f t="shared" si="102"/>
        <v>11.142902973224889</v>
      </c>
      <c r="AB184">
        <f t="shared" si="103"/>
        <v>0.13109297615558693</v>
      </c>
      <c r="AC184">
        <f t="shared" si="104"/>
        <v>23.596735708005646</v>
      </c>
      <c r="AD184">
        <f t="shared" si="105"/>
        <v>0.13109297615558693</v>
      </c>
      <c r="AE184">
        <f t="shared" si="106"/>
        <v>0</v>
      </c>
      <c r="AF184">
        <f t="shared" si="107"/>
        <v>4247.412427441016</v>
      </c>
      <c r="AG184">
        <f t="shared" si="108"/>
        <v>0</v>
      </c>
      <c r="AH184">
        <f t="shared" si="109"/>
        <v>0</v>
      </c>
      <c r="AI184">
        <f t="shared" si="110"/>
        <v>0</v>
      </c>
      <c r="AJ184">
        <f t="shared" si="111"/>
        <v>0</v>
      </c>
      <c r="AK184">
        <f t="shared" si="112"/>
        <v>0</v>
      </c>
      <c r="AL184">
        <f t="shared" si="113"/>
        <v>0</v>
      </c>
      <c r="AM184">
        <f t="shared" si="114"/>
        <v>0.13109297615558693</v>
      </c>
      <c r="AN184">
        <f t="shared" si="115"/>
        <v>0</v>
      </c>
      <c r="AO184">
        <f t="shared" si="116"/>
        <v>0</v>
      </c>
      <c r="AP184">
        <f t="shared" si="117"/>
        <v>0</v>
      </c>
    </row>
    <row r="185" spans="1:42" ht="15">
      <c r="A185">
        <f t="shared" si="125"/>
        <v>1974</v>
      </c>
      <c r="B185">
        <v>101</v>
      </c>
      <c r="C185">
        <v>180</v>
      </c>
      <c r="D185">
        <f t="shared" si="126"/>
        <v>1</v>
      </c>
      <c r="E185">
        <f t="shared" si="122"/>
        <v>0</v>
      </c>
      <c r="F185">
        <f t="shared" si="91"/>
        <v>32400</v>
      </c>
      <c r="G185">
        <f t="shared" si="128"/>
        <v>0</v>
      </c>
      <c r="H185">
        <f t="shared" si="128"/>
        <v>0</v>
      </c>
      <c r="I185">
        <f t="shared" si="128"/>
        <v>0</v>
      </c>
      <c r="J185">
        <f t="shared" si="128"/>
        <v>0</v>
      </c>
      <c r="K185">
        <f t="shared" si="128"/>
        <v>0</v>
      </c>
      <c r="L185">
        <f t="shared" si="128"/>
        <v>0</v>
      </c>
      <c r="M185">
        <f t="shared" si="128"/>
        <v>1</v>
      </c>
      <c r="N185">
        <f t="shared" si="128"/>
        <v>0</v>
      </c>
      <c r="O185">
        <f t="shared" si="128"/>
        <v>0</v>
      </c>
      <c r="P185">
        <f t="shared" si="128"/>
        <v>0</v>
      </c>
      <c r="Q185">
        <f t="shared" si="92"/>
        <v>-10.051090460991897</v>
      </c>
      <c r="R185">
        <f t="shared" si="93"/>
        <v>123.31922118662027</v>
      </c>
      <c r="S185">
        <f t="shared" si="94"/>
        <v>-22.31922118662027</v>
      </c>
      <c r="T185">
        <f t="shared" si="95"/>
        <v>22.31922118662027</v>
      </c>
      <c r="U185">
        <f t="shared" si="96"/>
        <v>3.105448243831764</v>
      </c>
      <c r="V185">
        <f t="shared" si="97"/>
        <v>180</v>
      </c>
      <c r="W185">
        <f t="shared" si="98"/>
        <v>1</v>
      </c>
      <c r="X185">
        <f t="shared" si="99"/>
        <v>0</v>
      </c>
      <c r="Y185">
        <f t="shared" si="100"/>
        <v>2.0335562266836686</v>
      </c>
      <c r="Z185">
        <f t="shared" si="101"/>
        <v>7.628173753665917</v>
      </c>
      <c r="AA185">
        <f t="shared" si="102"/>
        <v>13.240390591714279</v>
      </c>
      <c r="AB185">
        <f t="shared" si="103"/>
        <v>0.13109297615558693</v>
      </c>
      <c r="AC185">
        <f t="shared" si="104"/>
        <v>23.596735708005646</v>
      </c>
      <c r="AD185">
        <f t="shared" si="105"/>
        <v>0.13109297615558693</v>
      </c>
      <c r="AE185">
        <f t="shared" si="106"/>
        <v>0</v>
      </c>
      <c r="AF185">
        <f t="shared" si="107"/>
        <v>4247.412427441016</v>
      </c>
      <c r="AG185">
        <f t="shared" si="108"/>
        <v>0</v>
      </c>
      <c r="AH185">
        <f t="shared" si="109"/>
        <v>0</v>
      </c>
      <c r="AI185">
        <f t="shared" si="110"/>
        <v>0</v>
      </c>
      <c r="AJ185">
        <f t="shared" si="111"/>
        <v>0</v>
      </c>
      <c r="AK185">
        <f t="shared" si="112"/>
        <v>0</v>
      </c>
      <c r="AL185">
        <f t="shared" si="113"/>
        <v>0</v>
      </c>
      <c r="AM185">
        <f t="shared" si="114"/>
        <v>0.13109297615558693</v>
      </c>
      <c r="AN185">
        <f t="shared" si="115"/>
        <v>0</v>
      </c>
      <c r="AO185">
        <f t="shared" si="116"/>
        <v>0</v>
      </c>
      <c r="AP185">
        <f t="shared" si="117"/>
        <v>0</v>
      </c>
    </row>
    <row r="186" spans="1:42" ht="15">
      <c r="A186">
        <f t="shared" si="125"/>
        <v>1974</v>
      </c>
      <c r="B186">
        <v>93</v>
      </c>
      <c r="C186">
        <f>C185</f>
        <v>180</v>
      </c>
      <c r="D186">
        <f t="shared" si="126"/>
        <v>1</v>
      </c>
      <c r="E186">
        <f t="shared" si="122"/>
        <v>0</v>
      </c>
      <c r="F186">
        <f t="shared" si="91"/>
        <v>32400</v>
      </c>
      <c r="G186">
        <f t="shared" si="128"/>
        <v>0</v>
      </c>
      <c r="H186">
        <f t="shared" si="128"/>
        <v>0</v>
      </c>
      <c r="I186">
        <f t="shared" si="128"/>
        <v>0</v>
      </c>
      <c r="J186">
        <f t="shared" si="128"/>
        <v>0</v>
      </c>
      <c r="K186">
        <f t="shared" si="128"/>
        <v>0</v>
      </c>
      <c r="L186">
        <f t="shared" si="128"/>
        <v>0</v>
      </c>
      <c r="M186">
        <f t="shared" si="128"/>
        <v>1</v>
      </c>
      <c r="N186">
        <f t="shared" si="128"/>
        <v>0</v>
      </c>
      <c r="O186">
        <f t="shared" si="128"/>
        <v>0</v>
      </c>
      <c r="P186">
        <f t="shared" si="128"/>
        <v>0</v>
      </c>
      <c r="Q186">
        <f t="shared" si="92"/>
        <v>-10.051090460991897</v>
      </c>
      <c r="R186">
        <f t="shared" si="93"/>
        <v>123.31922118662027</v>
      </c>
      <c r="S186">
        <f t="shared" si="94"/>
        <v>-30.31922118662027</v>
      </c>
      <c r="T186">
        <f t="shared" si="95"/>
        <v>30.31922118662027</v>
      </c>
      <c r="U186">
        <f t="shared" si="96"/>
        <v>3.4117818739871533</v>
      </c>
      <c r="V186">
        <f t="shared" si="97"/>
        <v>180</v>
      </c>
      <c r="W186">
        <f t="shared" si="98"/>
        <v>1</v>
      </c>
      <c r="X186">
        <f t="shared" si="99"/>
        <v>0</v>
      </c>
      <c r="Y186">
        <f t="shared" si="100"/>
        <v>2.0335562266836686</v>
      </c>
      <c r="Z186">
        <f t="shared" si="101"/>
        <v>7.628173753665917</v>
      </c>
      <c r="AA186">
        <f t="shared" si="102"/>
        <v>12.191646782469583</v>
      </c>
      <c r="AB186">
        <f t="shared" si="103"/>
        <v>0.13109297615558693</v>
      </c>
      <c r="AC186">
        <f t="shared" si="104"/>
        <v>23.596735708005646</v>
      </c>
      <c r="AD186">
        <f t="shared" si="105"/>
        <v>0.13109297615558693</v>
      </c>
      <c r="AE186">
        <f t="shared" si="106"/>
        <v>0</v>
      </c>
      <c r="AF186">
        <f t="shared" si="107"/>
        <v>4247.412427441016</v>
      </c>
      <c r="AG186">
        <f t="shared" si="108"/>
        <v>0</v>
      </c>
      <c r="AH186">
        <f t="shared" si="109"/>
        <v>0</v>
      </c>
      <c r="AI186">
        <f t="shared" si="110"/>
        <v>0</v>
      </c>
      <c r="AJ186">
        <f t="shared" si="111"/>
        <v>0</v>
      </c>
      <c r="AK186">
        <f t="shared" si="112"/>
        <v>0</v>
      </c>
      <c r="AL186">
        <f t="shared" si="113"/>
        <v>0</v>
      </c>
      <c r="AM186">
        <f t="shared" si="114"/>
        <v>0.13109297615558693</v>
      </c>
      <c r="AN186">
        <f t="shared" si="115"/>
        <v>0</v>
      </c>
      <c r="AO186">
        <f t="shared" si="116"/>
        <v>0</v>
      </c>
      <c r="AP186">
        <f t="shared" si="117"/>
        <v>0</v>
      </c>
    </row>
    <row r="187" spans="1:42" ht="15">
      <c r="A187">
        <f t="shared" si="125"/>
        <v>1974</v>
      </c>
      <c r="B187">
        <v>86</v>
      </c>
      <c r="C187">
        <v>60</v>
      </c>
      <c r="D187">
        <v>0</v>
      </c>
      <c r="E187">
        <f t="shared" si="122"/>
        <v>0</v>
      </c>
      <c r="F187">
        <f t="shared" si="91"/>
        <v>3600</v>
      </c>
      <c r="G187">
        <f t="shared" si="128"/>
        <v>0</v>
      </c>
      <c r="H187">
        <f t="shared" si="128"/>
        <v>0</v>
      </c>
      <c r="I187">
        <f t="shared" si="128"/>
        <v>0</v>
      </c>
      <c r="J187">
        <f t="shared" si="128"/>
        <v>0</v>
      </c>
      <c r="K187">
        <f t="shared" si="128"/>
        <v>0</v>
      </c>
      <c r="L187">
        <f t="shared" si="128"/>
        <v>0</v>
      </c>
      <c r="M187">
        <f t="shared" si="128"/>
        <v>1</v>
      </c>
      <c r="N187">
        <f t="shared" si="128"/>
        <v>0</v>
      </c>
      <c r="O187">
        <f t="shared" si="128"/>
        <v>0</v>
      </c>
      <c r="P187">
        <f t="shared" si="128"/>
        <v>0</v>
      </c>
      <c r="Q187">
        <f t="shared" si="92"/>
        <v>-10.051090460991897</v>
      </c>
      <c r="R187">
        <f t="shared" si="93"/>
        <v>85.0906772146789</v>
      </c>
      <c r="S187">
        <f t="shared" si="94"/>
        <v>0.9093227853210948</v>
      </c>
      <c r="T187">
        <f t="shared" si="95"/>
        <v>0.9093227853210948</v>
      </c>
      <c r="U187">
        <f t="shared" si="96"/>
        <v>-0.09505514847437499</v>
      </c>
      <c r="V187">
        <f t="shared" si="97"/>
        <v>60</v>
      </c>
      <c r="W187">
        <f t="shared" si="98"/>
        <v>0</v>
      </c>
      <c r="X187">
        <f t="shared" si="99"/>
        <v>0</v>
      </c>
      <c r="Y187">
        <f t="shared" si="100"/>
        <v>1.6305929142333815</v>
      </c>
      <c r="Z187">
        <f t="shared" si="101"/>
        <v>5.099913394497274</v>
      </c>
      <c r="AA187">
        <f t="shared" si="102"/>
        <v>16.863031457120947</v>
      </c>
      <c r="AB187">
        <f t="shared" si="103"/>
        <v>0.19608176112931333</v>
      </c>
      <c r="AC187">
        <f t="shared" si="104"/>
        <v>11.7649056677588</v>
      </c>
      <c r="AD187">
        <f t="shared" si="105"/>
        <v>0</v>
      </c>
      <c r="AE187">
        <f t="shared" si="106"/>
        <v>0</v>
      </c>
      <c r="AF187">
        <f t="shared" si="107"/>
        <v>705.894340065528</v>
      </c>
      <c r="AG187">
        <f t="shared" si="108"/>
        <v>0</v>
      </c>
      <c r="AH187">
        <f t="shared" si="109"/>
        <v>0</v>
      </c>
      <c r="AI187">
        <f t="shared" si="110"/>
        <v>0</v>
      </c>
      <c r="AJ187">
        <f t="shared" si="111"/>
        <v>0</v>
      </c>
      <c r="AK187">
        <f t="shared" si="112"/>
        <v>0</v>
      </c>
      <c r="AL187">
        <f t="shared" si="113"/>
        <v>0</v>
      </c>
      <c r="AM187">
        <f t="shared" si="114"/>
        <v>0.19608176112931333</v>
      </c>
      <c r="AN187">
        <f t="shared" si="115"/>
        <v>0</v>
      </c>
      <c r="AO187">
        <f t="shared" si="116"/>
        <v>0</v>
      </c>
      <c r="AP187">
        <f t="shared" si="117"/>
        <v>0</v>
      </c>
    </row>
    <row r="188" spans="1:42" ht="15">
      <c r="A188">
        <f t="shared" si="125"/>
        <v>1974</v>
      </c>
      <c r="B188">
        <v>94</v>
      </c>
      <c r="C188">
        <f>C187</f>
        <v>60</v>
      </c>
      <c r="D188">
        <f>D187</f>
        <v>0</v>
      </c>
      <c r="E188">
        <f t="shared" si="122"/>
        <v>0</v>
      </c>
      <c r="F188">
        <f t="shared" si="91"/>
        <v>3600</v>
      </c>
      <c r="G188">
        <f t="shared" si="128"/>
        <v>0</v>
      </c>
      <c r="H188">
        <f t="shared" si="128"/>
        <v>0</v>
      </c>
      <c r="I188">
        <f t="shared" si="128"/>
        <v>0</v>
      </c>
      <c r="J188">
        <f t="shared" si="128"/>
        <v>0</v>
      </c>
      <c r="K188">
        <f t="shared" si="128"/>
        <v>0</v>
      </c>
      <c r="L188">
        <f t="shared" si="128"/>
        <v>0</v>
      </c>
      <c r="M188">
        <f t="shared" si="128"/>
        <v>1</v>
      </c>
      <c r="N188">
        <f t="shared" si="128"/>
        <v>0</v>
      </c>
      <c r="O188">
        <f t="shared" si="128"/>
        <v>0</v>
      </c>
      <c r="P188">
        <f t="shared" si="128"/>
        <v>0</v>
      </c>
      <c r="Q188">
        <f t="shared" si="92"/>
        <v>-10.051090460991897</v>
      </c>
      <c r="R188">
        <f t="shared" si="93"/>
        <v>85.0906772146789</v>
      </c>
      <c r="S188">
        <f t="shared" si="94"/>
        <v>8.909322785321095</v>
      </c>
      <c r="T188">
        <f t="shared" si="95"/>
        <v>8.909322785321095</v>
      </c>
      <c r="U188">
        <f t="shared" si="96"/>
        <v>2.1870982324573034</v>
      </c>
      <c r="V188">
        <f t="shared" si="97"/>
        <v>60</v>
      </c>
      <c r="W188">
        <f t="shared" si="98"/>
        <v>0</v>
      </c>
      <c r="X188">
        <f t="shared" si="99"/>
        <v>0</v>
      </c>
      <c r="Y188">
        <f t="shared" si="100"/>
        <v>1.6305929142333815</v>
      </c>
      <c r="Z188">
        <f t="shared" si="101"/>
        <v>5.099913394497274</v>
      </c>
      <c r="AA188">
        <f t="shared" si="102"/>
        <v>18.431685546155453</v>
      </c>
      <c r="AB188">
        <f t="shared" si="103"/>
        <v>0.19608176112931333</v>
      </c>
      <c r="AC188">
        <f t="shared" si="104"/>
        <v>11.7649056677588</v>
      </c>
      <c r="AD188">
        <f t="shared" si="105"/>
        <v>0</v>
      </c>
      <c r="AE188">
        <f t="shared" si="106"/>
        <v>0</v>
      </c>
      <c r="AF188">
        <f t="shared" si="107"/>
        <v>705.894340065528</v>
      </c>
      <c r="AG188">
        <f t="shared" si="108"/>
        <v>0</v>
      </c>
      <c r="AH188">
        <f t="shared" si="109"/>
        <v>0</v>
      </c>
      <c r="AI188">
        <f t="shared" si="110"/>
        <v>0</v>
      </c>
      <c r="AJ188">
        <f t="shared" si="111"/>
        <v>0</v>
      </c>
      <c r="AK188">
        <f t="shared" si="112"/>
        <v>0</v>
      </c>
      <c r="AL188">
        <f t="shared" si="113"/>
        <v>0</v>
      </c>
      <c r="AM188">
        <f t="shared" si="114"/>
        <v>0.19608176112931333</v>
      </c>
      <c r="AN188">
        <f t="shared" si="115"/>
        <v>0</v>
      </c>
      <c r="AO188">
        <f t="shared" si="116"/>
        <v>0</v>
      </c>
      <c r="AP188">
        <f t="shared" si="117"/>
        <v>0</v>
      </c>
    </row>
    <row r="189" spans="1:42" ht="15">
      <c r="A189">
        <f t="shared" si="125"/>
        <v>1974</v>
      </c>
      <c r="B189">
        <v>88</v>
      </c>
      <c r="C189">
        <f>C188</f>
        <v>60</v>
      </c>
      <c r="D189">
        <f>D188</f>
        <v>0</v>
      </c>
      <c r="E189">
        <f t="shared" si="122"/>
        <v>0</v>
      </c>
      <c r="F189">
        <f t="shared" si="91"/>
        <v>3600</v>
      </c>
      <c r="G189">
        <f t="shared" si="128"/>
        <v>0</v>
      </c>
      <c r="H189">
        <f t="shared" si="128"/>
        <v>0</v>
      </c>
      <c r="I189">
        <f t="shared" si="128"/>
        <v>0</v>
      </c>
      <c r="J189">
        <f t="shared" si="128"/>
        <v>0</v>
      </c>
      <c r="K189">
        <f t="shared" si="128"/>
        <v>0</v>
      </c>
      <c r="L189">
        <f t="shared" si="128"/>
        <v>0</v>
      </c>
      <c r="M189">
        <f t="shared" si="128"/>
        <v>1</v>
      </c>
      <c r="N189">
        <f t="shared" si="128"/>
        <v>0</v>
      </c>
      <c r="O189">
        <f t="shared" si="128"/>
        <v>0</v>
      </c>
      <c r="P189">
        <f t="shared" si="128"/>
        <v>0</v>
      </c>
      <c r="Q189">
        <f t="shared" si="92"/>
        <v>-10.051090460991897</v>
      </c>
      <c r="R189">
        <f t="shared" si="93"/>
        <v>85.0906772146789</v>
      </c>
      <c r="S189">
        <f t="shared" si="94"/>
        <v>2.909322785321095</v>
      </c>
      <c r="T189">
        <f t="shared" si="95"/>
        <v>2.909322785321095</v>
      </c>
      <c r="U189">
        <f t="shared" si="96"/>
        <v>1.067920334279012</v>
      </c>
      <c r="V189">
        <f t="shared" si="97"/>
        <v>60</v>
      </c>
      <c r="W189">
        <f t="shared" si="98"/>
        <v>0</v>
      </c>
      <c r="X189">
        <f t="shared" si="99"/>
        <v>0</v>
      </c>
      <c r="Y189">
        <f t="shared" si="100"/>
        <v>1.6305929142333815</v>
      </c>
      <c r="Z189">
        <f t="shared" si="101"/>
        <v>5.099913394497274</v>
      </c>
      <c r="AA189">
        <f t="shared" si="102"/>
        <v>17.255194979379574</v>
      </c>
      <c r="AB189">
        <f t="shared" si="103"/>
        <v>0.19608176112931333</v>
      </c>
      <c r="AC189">
        <f t="shared" si="104"/>
        <v>11.7649056677588</v>
      </c>
      <c r="AD189">
        <f t="shared" si="105"/>
        <v>0</v>
      </c>
      <c r="AE189">
        <f t="shared" si="106"/>
        <v>0</v>
      </c>
      <c r="AF189">
        <f t="shared" si="107"/>
        <v>705.894340065528</v>
      </c>
      <c r="AG189">
        <f t="shared" si="108"/>
        <v>0</v>
      </c>
      <c r="AH189">
        <f t="shared" si="109"/>
        <v>0</v>
      </c>
      <c r="AI189">
        <f t="shared" si="110"/>
        <v>0</v>
      </c>
      <c r="AJ189">
        <f t="shared" si="111"/>
        <v>0</v>
      </c>
      <c r="AK189">
        <f t="shared" si="112"/>
        <v>0</v>
      </c>
      <c r="AL189">
        <f t="shared" si="113"/>
        <v>0</v>
      </c>
      <c r="AM189">
        <f t="shared" si="114"/>
        <v>0.19608176112931333</v>
      </c>
      <c r="AN189">
        <f t="shared" si="115"/>
        <v>0</v>
      </c>
      <c r="AO189">
        <f t="shared" si="116"/>
        <v>0</v>
      </c>
      <c r="AP189">
        <f t="shared" si="117"/>
        <v>0</v>
      </c>
    </row>
    <row r="190" spans="1:42" ht="15">
      <c r="A190">
        <f t="shared" si="125"/>
        <v>1974</v>
      </c>
      <c r="B190">
        <v>134</v>
      </c>
      <c r="C190">
        <v>120</v>
      </c>
      <c r="D190">
        <f aca="true" t="shared" si="129" ref="D190:D195">D189</f>
        <v>0</v>
      </c>
      <c r="E190">
        <f aca="true" t="shared" si="130" ref="E190:E221">E169</f>
        <v>0</v>
      </c>
      <c r="F190">
        <f t="shared" si="91"/>
        <v>14400</v>
      </c>
      <c r="G190">
        <f t="shared" si="128"/>
        <v>0</v>
      </c>
      <c r="H190">
        <f t="shared" si="128"/>
        <v>0</v>
      </c>
      <c r="I190">
        <f t="shared" si="128"/>
        <v>0</v>
      </c>
      <c r="J190">
        <f t="shared" si="128"/>
        <v>0</v>
      </c>
      <c r="K190">
        <f t="shared" si="128"/>
        <v>0</v>
      </c>
      <c r="L190">
        <f t="shared" si="128"/>
        <v>0</v>
      </c>
      <c r="M190">
        <f t="shared" si="128"/>
        <v>1</v>
      </c>
      <c r="N190">
        <f t="shared" si="128"/>
        <v>0</v>
      </c>
      <c r="O190">
        <f t="shared" si="128"/>
        <v>0</v>
      </c>
      <c r="P190">
        <f t="shared" si="128"/>
        <v>0</v>
      </c>
      <c r="Q190">
        <f t="shared" si="92"/>
        <v>-10.051090460991897</v>
      </c>
      <c r="R190">
        <f t="shared" si="93"/>
        <v>119.05381453785253</v>
      </c>
      <c r="S190">
        <f t="shared" si="94"/>
        <v>14.946185462147469</v>
      </c>
      <c r="T190">
        <f t="shared" si="95"/>
        <v>14.946185462147469</v>
      </c>
      <c r="U190">
        <f t="shared" si="96"/>
        <v>2.7044561142460077</v>
      </c>
      <c r="V190">
        <f t="shared" si="97"/>
        <v>120</v>
      </c>
      <c r="W190">
        <f t="shared" si="98"/>
        <v>0</v>
      </c>
      <c r="X190">
        <f t="shared" si="99"/>
        <v>0</v>
      </c>
      <c r="Y190">
        <f t="shared" si="100"/>
        <v>1.6032391466783031</v>
      </c>
      <c r="Z190">
        <f t="shared" si="101"/>
        <v>4.962416213734961</v>
      </c>
      <c r="AA190">
        <f t="shared" si="102"/>
        <v>27.002974806731288</v>
      </c>
      <c r="AB190">
        <f t="shared" si="103"/>
        <v>0.20151473736366632</v>
      </c>
      <c r="AC190">
        <f t="shared" si="104"/>
        <v>24.181768483639956</v>
      </c>
      <c r="AD190">
        <f t="shared" si="105"/>
        <v>0</v>
      </c>
      <c r="AE190">
        <f t="shared" si="106"/>
        <v>0</v>
      </c>
      <c r="AF190">
        <f t="shared" si="107"/>
        <v>2901.812218036795</v>
      </c>
      <c r="AG190">
        <f t="shared" si="108"/>
        <v>0</v>
      </c>
      <c r="AH190">
        <f t="shared" si="109"/>
        <v>0</v>
      </c>
      <c r="AI190">
        <f t="shared" si="110"/>
        <v>0</v>
      </c>
      <c r="AJ190">
        <f t="shared" si="111"/>
        <v>0</v>
      </c>
      <c r="AK190">
        <f t="shared" si="112"/>
        <v>0</v>
      </c>
      <c r="AL190">
        <f t="shared" si="113"/>
        <v>0</v>
      </c>
      <c r="AM190">
        <f t="shared" si="114"/>
        <v>0.20151473736366632</v>
      </c>
      <c r="AN190">
        <f t="shared" si="115"/>
        <v>0</v>
      </c>
      <c r="AO190">
        <f t="shared" si="116"/>
        <v>0</v>
      </c>
      <c r="AP190">
        <f t="shared" si="117"/>
        <v>0</v>
      </c>
    </row>
    <row r="191" spans="1:42" ht="15">
      <c r="A191">
        <f t="shared" si="125"/>
        <v>1974</v>
      </c>
      <c r="B191">
        <v>126</v>
      </c>
      <c r="C191">
        <f>C190</f>
        <v>120</v>
      </c>
      <c r="D191">
        <f t="shared" si="129"/>
        <v>0</v>
      </c>
      <c r="E191">
        <f t="shared" si="130"/>
        <v>0</v>
      </c>
      <c r="F191">
        <f t="shared" si="91"/>
        <v>14400</v>
      </c>
      <c r="G191">
        <f t="shared" si="128"/>
        <v>0</v>
      </c>
      <c r="H191">
        <f t="shared" si="128"/>
        <v>0</v>
      </c>
      <c r="I191">
        <f t="shared" si="128"/>
        <v>0</v>
      </c>
      <c r="J191">
        <f t="shared" si="128"/>
        <v>0</v>
      </c>
      <c r="K191">
        <f t="shared" si="128"/>
        <v>0</v>
      </c>
      <c r="L191">
        <f t="shared" si="128"/>
        <v>0</v>
      </c>
      <c r="M191">
        <f t="shared" si="128"/>
        <v>1</v>
      </c>
      <c r="N191">
        <f t="shared" si="128"/>
        <v>0</v>
      </c>
      <c r="O191">
        <f t="shared" si="128"/>
        <v>0</v>
      </c>
      <c r="P191">
        <f t="shared" si="128"/>
        <v>0</v>
      </c>
      <c r="Q191">
        <f t="shared" si="92"/>
        <v>-10.051090460991897</v>
      </c>
      <c r="R191">
        <f t="shared" si="93"/>
        <v>119.05381453785253</v>
      </c>
      <c r="S191">
        <f t="shared" si="94"/>
        <v>6.946185462147469</v>
      </c>
      <c r="T191">
        <f t="shared" si="95"/>
        <v>6.946185462147469</v>
      </c>
      <c r="U191">
        <f t="shared" si="96"/>
        <v>1.9381926545337367</v>
      </c>
      <c r="V191">
        <f t="shared" si="97"/>
        <v>120</v>
      </c>
      <c r="W191">
        <f t="shared" si="98"/>
        <v>0</v>
      </c>
      <c r="X191">
        <f t="shared" si="99"/>
        <v>0</v>
      </c>
      <c r="Y191">
        <f t="shared" si="100"/>
        <v>1.6032391466783031</v>
      </c>
      <c r="Z191">
        <f t="shared" si="101"/>
        <v>4.962416213734961</v>
      </c>
      <c r="AA191">
        <f t="shared" si="102"/>
        <v>25.390856907821956</v>
      </c>
      <c r="AB191">
        <f t="shared" si="103"/>
        <v>0.20151473736366632</v>
      </c>
      <c r="AC191">
        <f t="shared" si="104"/>
        <v>24.181768483639956</v>
      </c>
      <c r="AD191">
        <f t="shared" si="105"/>
        <v>0</v>
      </c>
      <c r="AE191">
        <f t="shared" si="106"/>
        <v>0</v>
      </c>
      <c r="AF191">
        <f t="shared" si="107"/>
        <v>2901.812218036795</v>
      </c>
      <c r="AG191">
        <f t="shared" si="108"/>
        <v>0</v>
      </c>
      <c r="AH191">
        <f t="shared" si="109"/>
        <v>0</v>
      </c>
      <c r="AI191">
        <f t="shared" si="110"/>
        <v>0</v>
      </c>
      <c r="AJ191">
        <f t="shared" si="111"/>
        <v>0</v>
      </c>
      <c r="AK191">
        <f t="shared" si="112"/>
        <v>0</v>
      </c>
      <c r="AL191">
        <f t="shared" si="113"/>
        <v>0</v>
      </c>
      <c r="AM191">
        <f t="shared" si="114"/>
        <v>0.20151473736366632</v>
      </c>
      <c r="AN191">
        <f t="shared" si="115"/>
        <v>0</v>
      </c>
      <c r="AO191">
        <f t="shared" si="116"/>
        <v>0</v>
      </c>
      <c r="AP191">
        <f t="shared" si="117"/>
        <v>0</v>
      </c>
    </row>
    <row r="192" spans="1:42" ht="15">
      <c r="A192">
        <f t="shared" si="125"/>
        <v>1974</v>
      </c>
      <c r="B192">
        <v>131</v>
      </c>
      <c r="C192">
        <f>C191</f>
        <v>120</v>
      </c>
      <c r="D192">
        <f t="shared" si="129"/>
        <v>0</v>
      </c>
      <c r="E192">
        <f t="shared" si="130"/>
        <v>0</v>
      </c>
      <c r="F192">
        <f t="shared" si="91"/>
        <v>14400</v>
      </c>
      <c r="G192">
        <f t="shared" si="128"/>
        <v>0</v>
      </c>
      <c r="H192">
        <f t="shared" si="128"/>
        <v>0</v>
      </c>
      <c r="I192">
        <f t="shared" si="128"/>
        <v>0</v>
      </c>
      <c r="J192">
        <f t="shared" si="128"/>
        <v>0</v>
      </c>
      <c r="K192">
        <f t="shared" si="128"/>
        <v>0</v>
      </c>
      <c r="L192">
        <f t="shared" si="128"/>
        <v>0</v>
      </c>
      <c r="M192">
        <f t="shared" si="128"/>
        <v>1</v>
      </c>
      <c r="N192">
        <f t="shared" si="128"/>
        <v>0</v>
      </c>
      <c r="O192">
        <f t="shared" si="128"/>
        <v>0</v>
      </c>
      <c r="P192">
        <f t="shared" si="128"/>
        <v>0</v>
      </c>
      <c r="Q192">
        <f t="shared" si="92"/>
        <v>-10.051090460991897</v>
      </c>
      <c r="R192">
        <f t="shared" si="93"/>
        <v>119.05381453785253</v>
      </c>
      <c r="S192">
        <f t="shared" si="94"/>
        <v>11.946185462147469</v>
      </c>
      <c r="T192">
        <f t="shared" si="95"/>
        <v>11.946185462147469</v>
      </c>
      <c r="U192">
        <f t="shared" si="96"/>
        <v>2.4804120192312453</v>
      </c>
      <c r="V192">
        <f t="shared" si="97"/>
        <v>120</v>
      </c>
      <c r="W192">
        <f t="shared" si="98"/>
        <v>0</v>
      </c>
      <c r="X192">
        <f t="shared" si="99"/>
        <v>0</v>
      </c>
      <c r="Y192">
        <f t="shared" si="100"/>
        <v>1.6032391466783031</v>
      </c>
      <c r="Z192">
        <f t="shared" si="101"/>
        <v>4.962416213734961</v>
      </c>
      <c r="AA192">
        <f t="shared" si="102"/>
        <v>26.39843059464029</v>
      </c>
      <c r="AB192">
        <f t="shared" si="103"/>
        <v>0.20151473736366632</v>
      </c>
      <c r="AC192">
        <f t="shared" si="104"/>
        <v>24.181768483639956</v>
      </c>
      <c r="AD192">
        <f t="shared" si="105"/>
        <v>0</v>
      </c>
      <c r="AE192">
        <f t="shared" si="106"/>
        <v>0</v>
      </c>
      <c r="AF192">
        <f t="shared" si="107"/>
        <v>2901.812218036795</v>
      </c>
      <c r="AG192">
        <f t="shared" si="108"/>
        <v>0</v>
      </c>
      <c r="AH192">
        <f t="shared" si="109"/>
        <v>0</v>
      </c>
      <c r="AI192">
        <f t="shared" si="110"/>
        <v>0</v>
      </c>
      <c r="AJ192">
        <f t="shared" si="111"/>
        <v>0</v>
      </c>
      <c r="AK192">
        <f t="shared" si="112"/>
        <v>0</v>
      </c>
      <c r="AL192">
        <f t="shared" si="113"/>
        <v>0</v>
      </c>
      <c r="AM192">
        <f t="shared" si="114"/>
        <v>0.20151473736366632</v>
      </c>
      <c r="AN192">
        <f t="shared" si="115"/>
        <v>0</v>
      </c>
      <c r="AO192">
        <f t="shared" si="116"/>
        <v>0</v>
      </c>
      <c r="AP192">
        <f t="shared" si="117"/>
        <v>0</v>
      </c>
    </row>
    <row r="193" spans="1:42" ht="15">
      <c r="A193">
        <f t="shared" si="125"/>
        <v>1974</v>
      </c>
      <c r="B193">
        <v>134</v>
      </c>
      <c r="C193">
        <f>C192</f>
        <v>120</v>
      </c>
      <c r="D193">
        <f t="shared" si="129"/>
        <v>0</v>
      </c>
      <c r="E193">
        <f t="shared" si="130"/>
        <v>0</v>
      </c>
      <c r="F193">
        <f t="shared" si="91"/>
        <v>14400</v>
      </c>
      <c r="G193">
        <f aca="true" t="shared" si="131" ref="G193:P202">IF($A193=G$12,1,0)</f>
        <v>0</v>
      </c>
      <c r="H193">
        <f t="shared" si="131"/>
        <v>0</v>
      </c>
      <c r="I193">
        <f t="shared" si="131"/>
        <v>0</v>
      </c>
      <c r="J193">
        <f t="shared" si="131"/>
        <v>0</v>
      </c>
      <c r="K193">
        <f t="shared" si="131"/>
        <v>0</v>
      </c>
      <c r="L193">
        <f t="shared" si="131"/>
        <v>0</v>
      </c>
      <c r="M193">
        <f t="shared" si="131"/>
        <v>1</v>
      </c>
      <c r="N193">
        <f t="shared" si="131"/>
        <v>0</v>
      </c>
      <c r="O193">
        <f t="shared" si="131"/>
        <v>0</v>
      </c>
      <c r="P193">
        <f t="shared" si="131"/>
        <v>0</v>
      </c>
      <c r="Q193">
        <f t="shared" si="92"/>
        <v>-10.051090460991897</v>
      </c>
      <c r="R193">
        <f t="shared" si="93"/>
        <v>119.05381453785253</v>
      </c>
      <c r="S193">
        <f t="shared" si="94"/>
        <v>14.946185462147469</v>
      </c>
      <c r="T193">
        <f t="shared" si="95"/>
        <v>14.946185462147469</v>
      </c>
      <c r="U193">
        <f t="shared" si="96"/>
        <v>2.7044561142460077</v>
      </c>
      <c r="V193">
        <f t="shared" si="97"/>
        <v>120</v>
      </c>
      <c r="W193">
        <f t="shared" si="98"/>
        <v>0</v>
      </c>
      <c r="X193">
        <f t="shared" si="99"/>
        <v>0</v>
      </c>
      <c r="Y193">
        <f t="shared" si="100"/>
        <v>1.6032391466783031</v>
      </c>
      <c r="Z193">
        <f t="shared" si="101"/>
        <v>4.962416213734961</v>
      </c>
      <c r="AA193">
        <f t="shared" si="102"/>
        <v>27.002974806731288</v>
      </c>
      <c r="AB193">
        <f t="shared" si="103"/>
        <v>0.20151473736366632</v>
      </c>
      <c r="AC193">
        <f t="shared" si="104"/>
        <v>24.181768483639956</v>
      </c>
      <c r="AD193">
        <f t="shared" si="105"/>
        <v>0</v>
      </c>
      <c r="AE193">
        <f t="shared" si="106"/>
        <v>0</v>
      </c>
      <c r="AF193">
        <f t="shared" si="107"/>
        <v>2901.812218036795</v>
      </c>
      <c r="AG193">
        <f t="shared" si="108"/>
        <v>0</v>
      </c>
      <c r="AH193">
        <f t="shared" si="109"/>
        <v>0</v>
      </c>
      <c r="AI193">
        <f t="shared" si="110"/>
        <v>0</v>
      </c>
      <c r="AJ193">
        <f t="shared" si="111"/>
        <v>0</v>
      </c>
      <c r="AK193">
        <f t="shared" si="112"/>
        <v>0</v>
      </c>
      <c r="AL193">
        <f t="shared" si="113"/>
        <v>0</v>
      </c>
      <c r="AM193">
        <f t="shared" si="114"/>
        <v>0.20151473736366632</v>
      </c>
      <c r="AN193">
        <f t="shared" si="115"/>
        <v>0</v>
      </c>
      <c r="AO193">
        <f t="shared" si="116"/>
        <v>0</v>
      </c>
      <c r="AP193">
        <f t="shared" si="117"/>
        <v>0</v>
      </c>
    </row>
    <row r="194" spans="1:42" ht="15">
      <c r="A194">
        <f t="shared" si="125"/>
        <v>1974</v>
      </c>
      <c r="B194">
        <v>136</v>
      </c>
      <c r="C194">
        <f>C193</f>
        <v>120</v>
      </c>
      <c r="D194">
        <f t="shared" si="129"/>
        <v>0</v>
      </c>
      <c r="E194">
        <f t="shared" si="130"/>
        <v>0</v>
      </c>
      <c r="F194">
        <f t="shared" si="91"/>
        <v>14400</v>
      </c>
      <c r="G194">
        <f t="shared" si="131"/>
        <v>0</v>
      </c>
      <c r="H194">
        <f t="shared" si="131"/>
        <v>0</v>
      </c>
      <c r="I194">
        <f t="shared" si="131"/>
        <v>0</v>
      </c>
      <c r="J194">
        <f t="shared" si="131"/>
        <v>0</v>
      </c>
      <c r="K194">
        <f t="shared" si="131"/>
        <v>0</v>
      </c>
      <c r="L194">
        <f t="shared" si="131"/>
        <v>0</v>
      </c>
      <c r="M194">
        <f t="shared" si="131"/>
        <v>1</v>
      </c>
      <c r="N194">
        <f t="shared" si="131"/>
        <v>0</v>
      </c>
      <c r="O194">
        <f t="shared" si="131"/>
        <v>0</v>
      </c>
      <c r="P194">
        <f t="shared" si="131"/>
        <v>0</v>
      </c>
      <c r="Q194">
        <f t="shared" si="92"/>
        <v>-10.051090460991897</v>
      </c>
      <c r="R194">
        <f t="shared" si="93"/>
        <v>119.05381453785253</v>
      </c>
      <c r="S194">
        <f t="shared" si="94"/>
        <v>16.94618546214747</v>
      </c>
      <c r="T194">
        <f t="shared" si="95"/>
        <v>16.94618546214747</v>
      </c>
      <c r="U194">
        <f t="shared" si="96"/>
        <v>2.8300427620187247</v>
      </c>
      <c r="V194">
        <f t="shared" si="97"/>
        <v>120</v>
      </c>
      <c r="W194">
        <f t="shared" si="98"/>
        <v>0</v>
      </c>
      <c r="X194">
        <f t="shared" si="99"/>
        <v>0</v>
      </c>
      <c r="Y194">
        <f t="shared" si="100"/>
        <v>1.6032391466783031</v>
      </c>
      <c r="Z194">
        <f t="shared" si="101"/>
        <v>4.962416213734961</v>
      </c>
      <c r="AA194">
        <f t="shared" si="102"/>
        <v>27.406004281458618</v>
      </c>
      <c r="AB194">
        <f t="shared" si="103"/>
        <v>0.20151473736366632</v>
      </c>
      <c r="AC194">
        <f t="shared" si="104"/>
        <v>24.181768483639956</v>
      </c>
      <c r="AD194">
        <f t="shared" si="105"/>
        <v>0</v>
      </c>
      <c r="AE194">
        <f t="shared" si="106"/>
        <v>0</v>
      </c>
      <c r="AF194">
        <f t="shared" si="107"/>
        <v>2901.812218036795</v>
      </c>
      <c r="AG194">
        <f t="shared" si="108"/>
        <v>0</v>
      </c>
      <c r="AH194">
        <f t="shared" si="109"/>
        <v>0</v>
      </c>
      <c r="AI194">
        <f t="shared" si="110"/>
        <v>0</v>
      </c>
      <c r="AJ194">
        <f t="shared" si="111"/>
        <v>0</v>
      </c>
      <c r="AK194">
        <f t="shared" si="112"/>
        <v>0</v>
      </c>
      <c r="AL194">
        <f t="shared" si="113"/>
        <v>0</v>
      </c>
      <c r="AM194">
        <f t="shared" si="114"/>
        <v>0.20151473736366632</v>
      </c>
      <c r="AN194">
        <f t="shared" si="115"/>
        <v>0</v>
      </c>
      <c r="AO194">
        <f t="shared" si="116"/>
        <v>0</v>
      </c>
      <c r="AP194">
        <f t="shared" si="117"/>
        <v>0</v>
      </c>
    </row>
    <row r="195" spans="1:42" ht="15">
      <c r="A195">
        <f t="shared" si="125"/>
        <v>1974</v>
      </c>
      <c r="B195">
        <v>150</v>
      </c>
      <c r="C195">
        <f>C194</f>
        <v>120</v>
      </c>
      <c r="D195">
        <f t="shared" si="129"/>
        <v>0</v>
      </c>
      <c r="E195">
        <f t="shared" si="130"/>
        <v>0</v>
      </c>
      <c r="F195">
        <f t="shared" si="91"/>
        <v>14400</v>
      </c>
      <c r="G195">
        <f t="shared" si="131"/>
        <v>0</v>
      </c>
      <c r="H195">
        <f t="shared" si="131"/>
        <v>0</v>
      </c>
      <c r="I195">
        <f t="shared" si="131"/>
        <v>0</v>
      </c>
      <c r="J195">
        <f t="shared" si="131"/>
        <v>0</v>
      </c>
      <c r="K195">
        <f t="shared" si="131"/>
        <v>0</v>
      </c>
      <c r="L195">
        <f t="shared" si="131"/>
        <v>0</v>
      </c>
      <c r="M195">
        <f t="shared" si="131"/>
        <v>1</v>
      </c>
      <c r="N195">
        <f t="shared" si="131"/>
        <v>0</v>
      </c>
      <c r="O195">
        <f t="shared" si="131"/>
        <v>0</v>
      </c>
      <c r="P195">
        <f t="shared" si="131"/>
        <v>0</v>
      </c>
      <c r="Q195">
        <f t="shared" si="92"/>
        <v>-10.051090460991897</v>
      </c>
      <c r="R195">
        <f t="shared" si="93"/>
        <v>119.05381453785253</v>
      </c>
      <c r="S195">
        <f t="shared" si="94"/>
        <v>30.94618546214747</v>
      </c>
      <c r="T195">
        <f t="shared" si="95"/>
        <v>30.94618546214747</v>
      </c>
      <c r="U195">
        <f t="shared" si="96"/>
        <v>3.4322497431390158</v>
      </c>
      <c r="V195">
        <f t="shared" si="97"/>
        <v>120</v>
      </c>
      <c r="W195">
        <f t="shared" si="98"/>
        <v>0</v>
      </c>
      <c r="X195">
        <f t="shared" si="99"/>
        <v>0</v>
      </c>
      <c r="Y195">
        <f t="shared" si="100"/>
        <v>1.6032391466783031</v>
      </c>
      <c r="Z195">
        <f t="shared" si="101"/>
        <v>4.962416213734961</v>
      </c>
      <c r="AA195">
        <f t="shared" si="102"/>
        <v>30.22721060454995</v>
      </c>
      <c r="AB195">
        <f t="shared" si="103"/>
        <v>0.20151473736366632</v>
      </c>
      <c r="AC195">
        <f t="shared" si="104"/>
        <v>24.181768483639956</v>
      </c>
      <c r="AD195">
        <f t="shared" si="105"/>
        <v>0</v>
      </c>
      <c r="AE195">
        <f t="shared" si="106"/>
        <v>0</v>
      </c>
      <c r="AF195">
        <f t="shared" si="107"/>
        <v>2901.812218036795</v>
      </c>
      <c r="AG195">
        <f t="shared" si="108"/>
        <v>0</v>
      </c>
      <c r="AH195">
        <f t="shared" si="109"/>
        <v>0</v>
      </c>
      <c r="AI195">
        <f t="shared" si="110"/>
        <v>0</v>
      </c>
      <c r="AJ195">
        <f t="shared" si="111"/>
        <v>0</v>
      </c>
      <c r="AK195">
        <f t="shared" si="112"/>
        <v>0</v>
      </c>
      <c r="AL195">
        <f t="shared" si="113"/>
        <v>0</v>
      </c>
      <c r="AM195">
        <f t="shared" si="114"/>
        <v>0.20151473736366632</v>
      </c>
      <c r="AN195">
        <f t="shared" si="115"/>
        <v>0</v>
      </c>
      <c r="AO195">
        <f t="shared" si="116"/>
        <v>0</v>
      </c>
      <c r="AP195">
        <f t="shared" si="117"/>
        <v>0</v>
      </c>
    </row>
    <row r="196" spans="1:42" ht="15">
      <c r="A196">
        <v>1975</v>
      </c>
      <c r="B196">
        <v>2</v>
      </c>
      <c r="C196">
        <v>0</v>
      </c>
      <c r="D196">
        <v>1</v>
      </c>
      <c r="E196">
        <f t="shared" si="130"/>
        <v>0</v>
      </c>
      <c r="F196">
        <f t="shared" si="91"/>
        <v>0</v>
      </c>
      <c r="G196">
        <f t="shared" si="131"/>
        <v>0</v>
      </c>
      <c r="H196">
        <f t="shared" si="131"/>
        <v>0</v>
      </c>
      <c r="I196">
        <f t="shared" si="131"/>
        <v>0</v>
      </c>
      <c r="J196">
        <f t="shared" si="131"/>
        <v>0</v>
      </c>
      <c r="K196">
        <f t="shared" si="131"/>
        <v>0</v>
      </c>
      <c r="L196">
        <f t="shared" si="131"/>
        <v>0</v>
      </c>
      <c r="M196">
        <f t="shared" si="131"/>
        <v>0</v>
      </c>
      <c r="N196">
        <f t="shared" si="131"/>
        <v>1</v>
      </c>
      <c r="O196">
        <f t="shared" si="131"/>
        <v>0</v>
      </c>
      <c r="P196">
        <f t="shared" si="131"/>
        <v>0</v>
      </c>
      <c r="Q196">
        <f t="shared" si="92"/>
        <v>17.728636984825958</v>
      </c>
      <c r="R196">
        <f t="shared" si="93"/>
        <v>49.209536662917266</v>
      </c>
      <c r="S196">
        <f t="shared" si="94"/>
        <v>-47.209536662917266</v>
      </c>
      <c r="T196">
        <f t="shared" si="95"/>
        <v>47.209536662917266</v>
      </c>
      <c r="U196">
        <f t="shared" si="96"/>
        <v>3.8545959201257354</v>
      </c>
      <c r="V196">
        <f t="shared" si="97"/>
        <v>0</v>
      </c>
      <c r="W196">
        <f t="shared" si="98"/>
        <v>1</v>
      </c>
      <c r="X196">
        <f t="shared" si="99"/>
        <v>0</v>
      </c>
      <c r="Y196">
        <f t="shared" si="100"/>
        <v>2.1156175293489037</v>
      </c>
      <c r="Z196">
        <f t="shared" si="101"/>
        <v>8.279982494977123</v>
      </c>
      <c r="AA196">
        <f t="shared" si="102"/>
        <v>0.24154640438107905</v>
      </c>
      <c r="AB196">
        <f t="shared" si="103"/>
        <v>0.12077320219053952</v>
      </c>
      <c r="AC196">
        <f t="shared" si="104"/>
        <v>0</v>
      </c>
      <c r="AD196">
        <f t="shared" si="105"/>
        <v>0.12077320219053952</v>
      </c>
      <c r="AE196">
        <f t="shared" si="106"/>
        <v>0</v>
      </c>
      <c r="AF196">
        <f t="shared" si="107"/>
        <v>0</v>
      </c>
      <c r="AG196">
        <f t="shared" si="108"/>
        <v>0</v>
      </c>
      <c r="AH196">
        <f t="shared" si="109"/>
        <v>0</v>
      </c>
      <c r="AI196">
        <f t="shared" si="110"/>
        <v>0</v>
      </c>
      <c r="AJ196">
        <f t="shared" si="111"/>
        <v>0</v>
      </c>
      <c r="AK196">
        <f t="shared" si="112"/>
        <v>0</v>
      </c>
      <c r="AL196">
        <f t="shared" si="113"/>
        <v>0</v>
      </c>
      <c r="AM196">
        <f t="shared" si="114"/>
        <v>0</v>
      </c>
      <c r="AN196">
        <f t="shared" si="115"/>
        <v>0.12077320219053952</v>
      </c>
      <c r="AO196">
        <f t="shared" si="116"/>
        <v>0</v>
      </c>
      <c r="AP196">
        <f t="shared" si="117"/>
        <v>0</v>
      </c>
    </row>
    <row r="197" spans="1:42" ht="15">
      <c r="A197">
        <f aca="true" t="shared" si="132" ref="A197:A232">A196</f>
        <v>1975</v>
      </c>
      <c r="B197">
        <v>1</v>
      </c>
      <c r="C197">
        <f>C196</f>
        <v>0</v>
      </c>
      <c r="D197">
        <f>D196</f>
        <v>1</v>
      </c>
      <c r="E197">
        <f t="shared" si="130"/>
        <v>0</v>
      </c>
      <c r="F197">
        <f t="shared" si="91"/>
        <v>0</v>
      </c>
      <c r="G197">
        <f t="shared" si="131"/>
        <v>0</v>
      </c>
      <c r="H197">
        <f t="shared" si="131"/>
        <v>0</v>
      </c>
      <c r="I197">
        <f t="shared" si="131"/>
        <v>0</v>
      </c>
      <c r="J197">
        <f t="shared" si="131"/>
        <v>0</v>
      </c>
      <c r="K197">
        <f t="shared" si="131"/>
        <v>0</v>
      </c>
      <c r="L197">
        <f t="shared" si="131"/>
        <v>0</v>
      </c>
      <c r="M197">
        <f t="shared" si="131"/>
        <v>0</v>
      </c>
      <c r="N197">
        <f t="shared" si="131"/>
        <v>1</v>
      </c>
      <c r="O197">
        <f t="shared" si="131"/>
        <v>0</v>
      </c>
      <c r="P197">
        <f t="shared" si="131"/>
        <v>0</v>
      </c>
      <c r="Q197">
        <f t="shared" si="92"/>
        <v>17.728636984825958</v>
      </c>
      <c r="R197">
        <f t="shared" si="93"/>
        <v>49.209536662917266</v>
      </c>
      <c r="S197">
        <f t="shared" si="94"/>
        <v>-48.209536662917266</v>
      </c>
      <c r="T197">
        <f t="shared" si="95"/>
        <v>48.209536662917266</v>
      </c>
      <c r="U197">
        <f t="shared" si="96"/>
        <v>3.875556857562744</v>
      </c>
      <c r="V197">
        <f t="shared" si="97"/>
        <v>0</v>
      </c>
      <c r="W197">
        <f t="shared" si="98"/>
        <v>1</v>
      </c>
      <c r="X197">
        <f t="shared" si="99"/>
        <v>0</v>
      </c>
      <c r="Y197">
        <f t="shared" si="100"/>
        <v>2.1156175293489037</v>
      </c>
      <c r="Z197">
        <f t="shared" si="101"/>
        <v>8.279982494977123</v>
      </c>
      <c r="AA197">
        <f t="shared" si="102"/>
        <v>0.12077320219053952</v>
      </c>
      <c r="AB197">
        <f t="shared" si="103"/>
        <v>0.12077320219053952</v>
      </c>
      <c r="AC197">
        <f t="shared" si="104"/>
        <v>0</v>
      </c>
      <c r="AD197">
        <f t="shared" si="105"/>
        <v>0.12077320219053952</v>
      </c>
      <c r="AE197">
        <f t="shared" si="106"/>
        <v>0</v>
      </c>
      <c r="AF197">
        <f t="shared" si="107"/>
        <v>0</v>
      </c>
      <c r="AG197">
        <f t="shared" si="108"/>
        <v>0</v>
      </c>
      <c r="AH197">
        <f t="shared" si="109"/>
        <v>0</v>
      </c>
      <c r="AI197">
        <f t="shared" si="110"/>
        <v>0</v>
      </c>
      <c r="AJ197">
        <f t="shared" si="111"/>
        <v>0</v>
      </c>
      <c r="AK197">
        <f t="shared" si="112"/>
        <v>0</v>
      </c>
      <c r="AL197">
        <f t="shared" si="113"/>
        <v>0</v>
      </c>
      <c r="AM197">
        <f t="shared" si="114"/>
        <v>0</v>
      </c>
      <c r="AN197">
        <f t="shared" si="115"/>
        <v>0.12077320219053952</v>
      </c>
      <c r="AO197">
        <f t="shared" si="116"/>
        <v>0</v>
      </c>
      <c r="AP197">
        <f t="shared" si="117"/>
        <v>0</v>
      </c>
    </row>
    <row r="198" spans="1:42" ht="15">
      <c r="A198">
        <f t="shared" si="132"/>
        <v>1975</v>
      </c>
      <c r="B198">
        <v>4</v>
      </c>
      <c r="C198">
        <f>C197</f>
        <v>0</v>
      </c>
      <c r="D198">
        <f>D197</f>
        <v>1</v>
      </c>
      <c r="E198">
        <f t="shared" si="130"/>
        <v>0</v>
      </c>
      <c r="F198">
        <f t="shared" si="91"/>
        <v>0</v>
      </c>
      <c r="G198">
        <f t="shared" si="131"/>
        <v>0</v>
      </c>
      <c r="H198">
        <f t="shared" si="131"/>
        <v>0</v>
      </c>
      <c r="I198">
        <f t="shared" si="131"/>
        <v>0</v>
      </c>
      <c r="J198">
        <f t="shared" si="131"/>
        <v>0</v>
      </c>
      <c r="K198">
        <f t="shared" si="131"/>
        <v>0</v>
      </c>
      <c r="L198">
        <f t="shared" si="131"/>
        <v>0</v>
      </c>
      <c r="M198">
        <f t="shared" si="131"/>
        <v>0</v>
      </c>
      <c r="N198">
        <f t="shared" si="131"/>
        <v>1</v>
      </c>
      <c r="O198">
        <f t="shared" si="131"/>
        <v>0</v>
      </c>
      <c r="P198">
        <f t="shared" si="131"/>
        <v>0</v>
      </c>
      <c r="Q198">
        <f t="shared" si="92"/>
        <v>17.728636984825958</v>
      </c>
      <c r="R198">
        <f t="shared" si="93"/>
        <v>49.209536662917266</v>
      </c>
      <c r="S198">
        <f t="shared" si="94"/>
        <v>-45.209536662917266</v>
      </c>
      <c r="T198">
        <f t="shared" si="95"/>
        <v>45.209536662917266</v>
      </c>
      <c r="U198">
        <f t="shared" si="96"/>
        <v>3.8113080527009617</v>
      </c>
      <c r="V198">
        <f t="shared" si="97"/>
        <v>0</v>
      </c>
      <c r="W198">
        <f t="shared" si="98"/>
        <v>1</v>
      </c>
      <c r="X198">
        <f t="shared" si="99"/>
        <v>0</v>
      </c>
      <c r="Y198">
        <f t="shared" si="100"/>
        <v>2.1156175293489037</v>
      </c>
      <c r="Z198">
        <f t="shared" si="101"/>
        <v>8.279982494977123</v>
      </c>
      <c r="AA198">
        <f t="shared" si="102"/>
        <v>0.4830928087621581</v>
      </c>
      <c r="AB198">
        <f t="shared" si="103"/>
        <v>0.12077320219053952</v>
      </c>
      <c r="AC198">
        <f t="shared" si="104"/>
        <v>0</v>
      </c>
      <c r="AD198">
        <f t="shared" si="105"/>
        <v>0.12077320219053952</v>
      </c>
      <c r="AE198">
        <f t="shared" si="106"/>
        <v>0</v>
      </c>
      <c r="AF198">
        <f t="shared" si="107"/>
        <v>0</v>
      </c>
      <c r="AG198">
        <f t="shared" si="108"/>
        <v>0</v>
      </c>
      <c r="AH198">
        <f t="shared" si="109"/>
        <v>0</v>
      </c>
      <c r="AI198">
        <f t="shared" si="110"/>
        <v>0</v>
      </c>
      <c r="AJ198">
        <f t="shared" si="111"/>
        <v>0</v>
      </c>
      <c r="AK198">
        <f t="shared" si="112"/>
        <v>0</v>
      </c>
      <c r="AL198">
        <f t="shared" si="113"/>
        <v>0</v>
      </c>
      <c r="AM198">
        <f t="shared" si="114"/>
        <v>0</v>
      </c>
      <c r="AN198">
        <f t="shared" si="115"/>
        <v>0.12077320219053952</v>
      </c>
      <c r="AO198">
        <f t="shared" si="116"/>
        <v>0</v>
      </c>
      <c r="AP198">
        <f t="shared" si="117"/>
        <v>0</v>
      </c>
    </row>
    <row r="199" spans="1:42" ht="15">
      <c r="A199">
        <f t="shared" si="132"/>
        <v>1975</v>
      </c>
      <c r="B199">
        <v>88</v>
      </c>
      <c r="C199">
        <v>60</v>
      </c>
      <c r="D199">
        <f aca="true" t="shared" si="133" ref="D199:D213">D198</f>
        <v>1</v>
      </c>
      <c r="E199">
        <f t="shared" si="130"/>
        <v>0</v>
      </c>
      <c r="F199">
        <f t="shared" si="91"/>
        <v>3600</v>
      </c>
      <c r="G199">
        <f t="shared" si="131"/>
        <v>0</v>
      </c>
      <c r="H199">
        <f t="shared" si="131"/>
        <v>0</v>
      </c>
      <c r="I199">
        <f t="shared" si="131"/>
        <v>0</v>
      </c>
      <c r="J199">
        <f t="shared" si="131"/>
        <v>0</v>
      </c>
      <c r="K199">
        <f t="shared" si="131"/>
        <v>0</v>
      </c>
      <c r="L199">
        <f t="shared" si="131"/>
        <v>0</v>
      </c>
      <c r="M199">
        <f t="shared" si="131"/>
        <v>0</v>
      </c>
      <c r="N199">
        <f t="shared" si="131"/>
        <v>1</v>
      </c>
      <c r="O199">
        <f t="shared" si="131"/>
        <v>0</v>
      </c>
      <c r="P199">
        <f t="shared" si="131"/>
        <v>0</v>
      </c>
      <c r="Q199">
        <f t="shared" si="92"/>
        <v>17.728636984825958</v>
      </c>
      <c r="R199">
        <f t="shared" si="93"/>
        <v>101.22799127737181</v>
      </c>
      <c r="S199">
        <f t="shared" si="94"/>
        <v>-13.227991277371814</v>
      </c>
      <c r="T199">
        <f t="shared" si="95"/>
        <v>13.227991277371814</v>
      </c>
      <c r="U199">
        <f t="shared" si="96"/>
        <v>2.582335135712904</v>
      </c>
      <c r="V199">
        <f t="shared" si="97"/>
        <v>60</v>
      </c>
      <c r="W199">
        <f t="shared" si="98"/>
        <v>1</v>
      </c>
      <c r="X199">
        <f t="shared" si="99"/>
        <v>0</v>
      </c>
      <c r="Y199">
        <f t="shared" si="100"/>
        <v>2.0882637617938253</v>
      </c>
      <c r="Z199">
        <f t="shared" si="101"/>
        <v>8.056748459071912</v>
      </c>
      <c r="AA199">
        <f t="shared" si="102"/>
        <v>10.922520474238198</v>
      </c>
      <c r="AB199">
        <f t="shared" si="103"/>
        <v>0.12411955084361587</v>
      </c>
      <c r="AC199">
        <f t="shared" si="104"/>
        <v>7.447173050616953</v>
      </c>
      <c r="AD199">
        <f t="shared" si="105"/>
        <v>0.12411955084361587</v>
      </c>
      <c r="AE199">
        <f t="shared" si="106"/>
        <v>0</v>
      </c>
      <c r="AF199">
        <f t="shared" si="107"/>
        <v>446.83038303701716</v>
      </c>
      <c r="AG199">
        <f t="shared" si="108"/>
        <v>0</v>
      </c>
      <c r="AH199">
        <f t="shared" si="109"/>
        <v>0</v>
      </c>
      <c r="AI199">
        <f t="shared" si="110"/>
        <v>0</v>
      </c>
      <c r="AJ199">
        <f t="shared" si="111"/>
        <v>0</v>
      </c>
      <c r="AK199">
        <f t="shared" si="112"/>
        <v>0</v>
      </c>
      <c r="AL199">
        <f t="shared" si="113"/>
        <v>0</v>
      </c>
      <c r="AM199">
        <f t="shared" si="114"/>
        <v>0</v>
      </c>
      <c r="AN199">
        <f t="shared" si="115"/>
        <v>0.12411955084361587</v>
      </c>
      <c r="AO199">
        <f t="shared" si="116"/>
        <v>0</v>
      </c>
      <c r="AP199">
        <f t="shared" si="117"/>
        <v>0</v>
      </c>
    </row>
    <row r="200" spans="1:42" ht="15">
      <c r="A200">
        <f t="shared" si="132"/>
        <v>1975</v>
      </c>
      <c r="B200">
        <v>108</v>
      </c>
      <c r="C200">
        <f>C199</f>
        <v>60</v>
      </c>
      <c r="D200">
        <f t="shared" si="133"/>
        <v>1</v>
      </c>
      <c r="E200">
        <f t="shared" si="130"/>
        <v>0</v>
      </c>
      <c r="F200">
        <f t="shared" si="91"/>
        <v>3600</v>
      </c>
      <c r="G200">
        <f t="shared" si="131"/>
        <v>0</v>
      </c>
      <c r="H200">
        <f t="shared" si="131"/>
        <v>0</v>
      </c>
      <c r="I200">
        <f t="shared" si="131"/>
        <v>0</v>
      </c>
      <c r="J200">
        <f t="shared" si="131"/>
        <v>0</v>
      </c>
      <c r="K200">
        <f t="shared" si="131"/>
        <v>0</v>
      </c>
      <c r="L200">
        <f t="shared" si="131"/>
        <v>0</v>
      </c>
      <c r="M200">
        <f t="shared" si="131"/>
        <v>0</v>
      </c>
      <c r="N200">
        <f t="shared" si="131"/>
        <v>1</v>
      </c>
      <c r="O200">
        <f t="shared" si="131"/>
        <v>0</v>
      </c>
      <c r="P200">
        <f t="shared" si="131"/>
        <v>0</v>
      </c>
      <c r="Q200">
        <f t="shared" si="92"/>
        <v>17.728636984825958</v>
      </c>
      <c r="R200">
        <f t="shared" si="93"/>
        <v>101.22799127737181</v>
      </c>
      <c r="S200">
        <f t="shared" si="94"/>
        <v>6.772008722628186</v>
      </c>
      <c r="T200">
        <f t="shared" si="95"/>
        <v>6.772008722628186</v>
      </c>
      <c r="U200">
        <f t="shared" si="96"/>
        <v>1.9127977523132056</v>
      </c>
      <c r="V200">
        <f t="shared" si="97"/>
        <v>60</v>
      </c>
      <c r="W200">
        <f t="shared" si="98"/>
        <v>1</v>
      </c>
      <c r="X200">
        <f t="shared" si="99"/>
        <v>0</v>
      </c>
      <c r="Y200">
        <f t="shared" si="100"/>
        <v>2.0882637617938253</v>
      </c>
      <c r="Z200">
        <f t="shared" si="101"/>
        <v>8.056748459071912</v>
      </c>
      <c r="AA200">
        <f t="shared" si="102"/>
        <v>13.404911491110514</v>
      </c>
      <c r="AB200">
        <f t="shared" si="103"/>
        <v>0.12411955084361587</v>
      </c>
      <c r="AC200">
        <f t="shared" si="104"/>
        <v>7.447173050616953</v>
      </c>
      <c r="AD200">
        <f t="shared" si="105"/>
        <v>0.12411955084361587</v>
      </c>
      <c r="AE200">
        <f t="shared" si="106"/>
        <v>0</v>
      </c>
      <c r="AF200">
        <f t="shared" si="107"/>
        <v>446.83038303701716</v>
      </c>
      <c r="AG200">
        <f t="shared" si="108"/>
        <v>0</v>
      </c>
      <c r="AH200">
        <f t="shared" si="109"/>
        <v>0</v>
      </c>
      <c r="AI200">
        <f t="shared" si="110"/>
        <v>0</v>
      </c>
      <c r="AJ200">
        <f t="shared" si="111"/>
        <v>0</v>
      </c>
      <c r="AK200">
        <f t="shared" si="112"/>
        <v>0</v>
      </c>
      <c r="AL200">
        <f t="shared" si="113"/>
        <v>0</v>
      </c>
      <c r="AM200">
        <f t="shared" si="114"/>
        <v>0</v>
      </c>
      <c r="AN200">
        <f t="shared" si="115"/>
        <v>0.12411955084361587</v>
      </c>
      <c r="AO200">
        <f t="shared" si="116"/>
        <v>0</v>
      </c>
      <c r="AP200">
        <f t="shared" si="117"/>
        <v>0</v>
      </c>
    </row>
    <row r="201" spans="1:42" ht="15">
      <c r="A201">
        <f t="shared" si="132"/>
        <v>1975</v>
      </c>
      <c r="B201">
        <v>115</v>
      </c>
      <c r="C201">
        <f>C200</f>
        <v>60</v>
      </c>
      <c r="D201">
        <f t="shared" si="133"/>
        <v>1</v>
      </c>
      <c r="E201">
        <f t="shared" si="130"/>
        <v>0</v>
      </c>
      <c r="F201">
        <f t="shared" si="91"/>
        <v>3600</v>
      </c>
      <c r="G201">
        <f t="shared" si="131"/>
        <v>0</v>
      </c>
      <c r="H201">
        <f t="shared" si="131"/>
        <v>0</v>
      </c>
      <c r="I201">
        <f t="shared" si="131"/>
        <v>0</v>
      </c>
      <c r="J201">
        <f t="shared" si="131"/>
        <v>0</v>
      </c>
      <c r="K201">
        <f t="shared" si="131"/>
        <v>0</v>
      </c>
      <c r="L201">
        <f t="shared" si="131"/>
        <v>0</v>
      </c>
      <c r="M201">
        <f t="shared" si="131"/>
        <v>0</v>
      </c>
      <c r="N201">
        <f t="shared" si="131"/>
        <v>1</v>
      </c>
      <c r="O201">
        <f t="shared" si="131"/>
        <v>0</v>
      </c>
      <c r="P201">
        <f t="shared" si="131"/>
        <v>0</v>
      </c>
      <c r="Q201">
        <f t="shared" si="92"/>
        <v>17.728636984825958</v>
      </c>
      <c r="R201">
        <f t="shared" si="93"/>
        <v>101.22799127737181</v>
      </c>
      <c r="S201">
        <f t="shared" si="94"/>
        <v>13.772008722628186</v>
      </c>
      <c r="T201">
        <f t="shared" si="95"/>
        <v>13.772008722628186</v>
      </c>
      <c r="U201">
        <f t="shared" si="96"/>
        <v>2.6226381788356603</v>
      </c>
      <c r="V201">
        <f t="shared" si="97"/>
        <v>60</v>
      </c>
      <c r="W201">
        <f t="shared" si="98"/>
        <v>1</v>
      </c>
      <c r="X201">
        <f t="shared" si="99"/>
        <v>0</v>
      </c>
      <c r="Y201">
        <f t="shared" si="100"/>
        <v>2.0882637617938253</v>
      </c>
      <c r="Z201">
        <f t="shared" si="101"/>
        <v>8.056748459071912</v>
      </c>
      <c r="AA201">
        <f t="shared" si="102"/>
        <v>14.273748347015825</v>
      </c>
      <c r="AB201">
        <f t="shared" si="103"/>
        <v>0.12411955084361587</v>
      </c>
      <c r="AC201">
        <f t="shared" si="104"/>
        <v>7.447173050616953</v>
      </c>
      <c r="AD201">
        <f t="shared" si="105"/>
        <v>0.12411955084361587</v>
      </c>
      <c r="AE201">
        <f t="shared" si="106"/>
        <v>0</v>
      </c>
      <c r="AF201">
        <f t="shared" si="107"/>
        <v>446.83038303701716</v>
      </c>
      <c r="AG201">
        <f t="shared" si="108"/>
        <v>0</v>
      </c>
      <c r="AH201">
        <f t="shared" si="109"/>
        <v>0</v>
      </c>
      <c r="AI201">
        <f t="shared" si="110"/>
        <v>0</v>
      </c>
      <c r="AJ201">
        <f t="shared" si="111"/>
        <v>0</v>
      </c>
      <c r="AK201">
        <f t="shared" si="112"/>
        <v>0</v>
      </c>
      <c r="AL201">
        <f t="shared" si="113"/>
        <v>0</v>
      </c>
      <c r="AM201">
        <f t="shared" si="114"/>
        <v>0</v>
      </c>
      <c r="AN201">
        <f t="shared" si="115"/>
        <v>0.12411955084361587</v>
      </c>
      <c r="AO201">
        <f t="shared" si="116"/>
        <v>0</v>
      </c>
      <c r="AP201">
        <f t="shared" si="117"/>
        <v>0</v>
      </c>
    </row>
    <row r="202" spans="1:42" ht="15">
      <c r="A202">
        <f t="shared" si="132"/>
        <v>1975</v>
      </c>
      <c r="B202">
        <v>82</v>
      </c>
      <c r="C202">
        <f>C201</f>
        <v>60</v>
      </c>
      <c r="D202">
        <f t="shared" si="133"/>
        <v>1</v>
      </c>
      <c r="E202">
        <f t="shared" si="130"/>
        <v>0</v>
      </c>
      <c r="F202">
        <f t="shared" si="91"/>
        <v>3600</v>
      </c>
      <c r="G202">
        <f t="shared" si="131"/>
        <v>0</v>
      </c>
      <c r="H202">
        <f t="shared" si="131"/>
        <v>0</v>
      </c>
      <c r="I202">
        <f t="shared" si="131"/>
        <v>0</v>
      </c>
      <c r="J202">
        <f t="shared" si="131"/>
        <v>0</v>
      </c>
      <c r="K202">
        <f t="shared" si="131"/>
        <v>0</v>
      </c>
      <c r="L202">
        <f t="shared" si="131"/>
        <v>0</v>
      </c>
      <c r="M202">
        <f t="shared" si="131"/>
        <v>0</v>
      </c>
      <c r="N202">
        <f t="shared" si="131"/>
        <v>1</v>
      </c>
      <c r="O202">
        <f t="shared" si="131"/>
        <v>0</v>
      </c>
      <c r="P202">
        <f t="shared" si="131"/>
        <v>0</v>
      </c>
      <c r="Q202">
        <f t="shared" si="92"/>
        <v>17.728636984825958</v>
      </c>
      <c r="R202">
        <f t="shared" si="93"/>
        <v>101.22799127737181</v>
      </c>
      <c r="S202">
        <f t="shared" si="94"/>
        <v>-19.227991277371814</v>
      </c>
      <c r="T202">
        <f t="shared" si="95"/>
        <v>19.227991277371814</v>
      </c>
      <c r="U202">
        <f t="shared" si="96"/>
        <v>2.9563670963896214</v>
      </c>
      <c r="V202">
        <f t="shared" si="97"/>
        <v>60</v>
      </c>
      <c r="W202">
        <f t="shared" si="98"/>
        <v>1</v>
      </c>
      <c r="X202">
        <f t="shared" si="99"/>
        <v>0</v>
      </c>
      <c r="Y202">
        <f t="shared" si="100"/>
        <v>2.0882637617938253</v>
      </c>
      <c r="Z202">
        <f t="shared" si="101"/>
        <v>8.056748459071912</v>
      </c>
      <c r="AA202">
        <f t="shared" si="102"/>
        <v>10.177803169176501</v>
      </c>
      <c r="AB202">
        <f t="shared" si="103"/>
        <v>0.12411955084361587</v>
      </c>
      <c r="AC202">
        <f t="shared" si="104"/>
        <v>7.447173050616953</v>
      </c>
      <c r="AD202">
        <f t="shared" si="105"/>
        <v>0.12411955084361587</v>
      </c>
      <c r="AE202">
        <f t="shared" si="106"/>
        <v>0</v>
      </c>
      <c r="AF202">
        <f t="shared" si="107"/>
        <v>446.83038303701716</v>
      </c>
      <c r="AG202">
        <f t="shared" si="108"/>
        <v>0</v>
      </c>
      <c r="AH202">
        <f t="shared" si="109"/>
        <v>0</v>
      </c>
      <c r="AI202">
        <f t="shared" si="110"/>
        <v>0</v>
      </c>
      <c r="AJ202">
        <f t="shared" si="111"/>
        <v>0</v>
      </c>
      <c r="AK202">
        <f t="shared" si="112"/>
        <v>0</v>
      </c>
      <c r="AL202">
        <f t="shared" si="113"/>
        <v>0</v>
      </c>
      <c r="AM202">
        <f t="shared" si="114"/>
        <v>0</v>
      </c>
      <c r="AN202">
        <f t="shared" si="115"/>
        <v>0.12411955084361587</v>
      </c>
      <c r="AO202">
        <f t="shared" si="116"/>
        <v>0</v>
      </c>
      <c r="AP202">
        <f t="shared" si="117"/>
        <v>0</v>
      </c>
    </row>
    <row r="203" spans="1:42" ht="15">
      <c r="A203">
        <f t="shared" si="132"/>
        <v>1975</v>
      </c>
      <c r="B203">
        <v>74</v>
      </c>
      <c r="C203">
        <f>C202</f>
        <v>60</v>
      </c>
      <c r="D203">
        <f t="shared" si="133"/>
        <v>1</v>
      </c>
      <c r="E203">
        <f t="shared" si="130"/>
        <v>0</v>
      </c>
      <c r="F203">
        <f t="shared" si="91"/>
        <v>3600</v>
      </c>
      <c r="G203">
        <f aca="true" t="shared" si="134" ref="G203:P212">IF($A203=G$12,1,0)</f>
        <v>0</v>
      </c>
      <c r="H203">
        <f t="shared" si="134"/>
        <v>0</v>
      </c>
      <c r="I203">
        <f t="shared" si="134"/>
        <v>0</v>
      </c>
      <c r="J203">
        <f t="shared" si="134"/>
        <v>0</v>
      </c>
      <c r="K203">
        <f t="shared" si="134"/>
        <v>0</v>
      </c>
      <c r="L203">
        <f t="shared" si="134"/>
        <v>0</v>
      </c>
      <c r="M203">
        <f t="shared" si="134"/>
        <v>0</v>
      </c>
      <c r="N203">
        <f t="shared" si="134"/>
        <v>1</v>
      </c>
      <c r="O203">
        <f t="shared" si="134"/>
        <v>0</v>
      </c>
      <c r="P203">
        <f t="shared" si="134"/>
        <v>0</v>
      </c>
      <c r="Q203">
        <f t="shared" si="92"/>
        <v>17.728636984825958</v>
      </c>
      <c r="R203">
        <f t="shared" si="93"/>
        <v>101.22799127737181</v>
      </c>
      <c r="S203">
        <f t="shared" si="94"/>
        <v>-27.227991277371814</v>
      </c>
      <c r="T203">
        <f t="shared" si="95"/>
        <v>27.227991277371814</v>
      </c>
      <c r="U203">
        <f t="shared" si="96"/>
        <v>3.3042455352305713</v>
      </c>
      <c r="V203">
        <f t="shared" si="97"/>
        <v>60</v>
      </c>
      <c r="W203">
        <f t="shared" si="98"/>
        <v>1</v>
      </c>
      <c r="X203">
        <f t="shared" si="99"/>
        <v>0</v>
      </c>
      <c r="Y203">
        <f t="shared" si="100"/>
        <v>2.0882637617938253</v>
      </c>
      <c r="Z203">
        <f t="shared" si="101"/>
        <v>8.056748459071912</v>
      </c>
      <c r="AA203">
        <f t="shared" si="102"/>
        <v>9.184846762427574</v>
      </c>
      <c r="AB203">
        <f t="shared" si="103"/>
        <v>0.12411955084361587</v>
      </c>
      <c r="AC203">
        <f t="shared" si="104"/>
        <v>7.447173050616953</v>
      </c>
      <c r="AD203">
        <f t="shared" si="105"/>
        <v>0.12411955084361587</v>
      </c>
      <c r="AE203">
        <f t="shared" si="106"/>
        <v>0</v>
      </c>
      <c r="AF203">
        <f t="shared" si="107"/>
        <v>446.83038303701716</v>
      </c>
      <c r="AG203">
        <f t="shared" si="108"/>
        <v>0</v>
      </c>
      <c r="AH203">
        <f t="shared" si="109"/>
        <v>0</v>
      </c>
      <c r="AI203">
        <f t="shared" si="110"/>
        <v>0</v>
      </c>
      <c r="AJ203">
        <f t="shared" si="111"/>
        <v>0</v>
      </c>
      <c r="AK203">
        <f t="shared" si="112"/>
        <v>0</v>
      </c>
      <c r="AL203">
        <f t="shared" si="113"/>
        <v>0</v>
      </c>
      <c r="AM203">
        <f t="shared" si="114"/>
        <v>0</v>
      </c>
      <c r="AN203">
        <f t="shared" si="115"/>
        <v>0.12411955084361587</v>
      </c>
      <c r="AO203">
        <f t="shared" si="116"/>
        <v>0</v>
      </c>
      <c r="AP203">
        <f t="shared" si="117"/>
        <v>0</v>
      </c>
    </row>
    <row r="204" spans="1:42" ht="15">
      <c r="A204">
        <f t="shared" si="132"/>
        <v>1975</v>
      </c>
      <c r="B204">
        <v>94</v>
      </c>
      <c r="C204">
        <f>C203</f>
        <v>60</v>
      </c>
      <c r="D204">
        <f t="shared" si="133"/>
        <v>1</v>
      </c>
      <c r="E204">
        <f t="shared" si="130"/>
        <v>0</v>
      </c>
      <c r="F204">
        <f t="shared" si="91"/>
        <v>3600</v>
      </c>
      <c r="G204">
        <f t="shared" si="134"/>
        <v>0</v>
      </c>
      <c r="H204">
        <f t="shared" si="134"/>
        <v>0</v>
      </c>
      <c r="I204">
        <f t="shared" si="134"/>
        <v>0</v>
      </c>
      <c r="J204">
        <f t="shared" si="134"/>
        <v>0</v>
      </c>
      <c r="K204">
        <f t="shared" si="134"/>
        <v>0</v>
      </c>
      <c r="L204">
        <f t="shared" si="134"/>
        <v>0</v>
      </c>
      <c r="M204">
        <f t="shared" si="134"/>
        <v>0</v>
      </c>
      <c r="N204">
        <f t="shared" si="134"/>
        <v>1</v>
      </c>
      <c r="O204">
        <f t="shared" si="134"/>
        <v>0</v>
      </c>
      <c r="P204">
        <f t="shared" si="134"/>
        <v>0</v>
      </c>
      <c r="Q204">
        <f t="shared" si="92"/>
        <v>17.728636984825958</v>
      </c>
      <c r="R204">
        <f t="shared" si="93"/>
        <v>101.22799127737181</v>
      </c>
      <c r="S204">
        <f t="shared" si="94"/>
        <v>-7.227991277371814</v>
      </c>
      <c r="T204">
        <f t="shared" si="95"/>
        <v>7.227991277371814</v>
      </c>
      <c r="U204">
        <f t="shared" si="96"/>
        <v>1.9779611659461622</v>
      </c>
      <c r="V204">
        <f t="shared" si="97"/>
        <v>60</v>
      </c>
      <c r="W204">
        <f t="shared" si="98"/>
        <v>1</v>
      </c>
      <c r="X204">
        <f t="shared" si="99"/>
        <v>0</v>
      </c>
      <c r="Y204">
        <f t="shared" si="100"/>
        <v>2.0882637617938253</v>
      </c>
      <c r="Z204">
        <f t="shared" si="101"/>
        <v>8.056748459071912</v>
      </c>
      <c r="AA204">
        <f t="shared" si="102"/>
        <v>11.667237779299892</v>
      </c>
      <c r="AB204">
        <f t="shared" si="103"/>
        <v>0.12411955084361587</v>
      </c>
      <c r="AC204">
        <f t="shared" si="104"/>
        <v>7.447173050616953</v>
      </c>
      <c r="AD204">
        <f t="shared" si="105"/>
        <v>0.12411955084361587</v>
      </c>
      <c r="AE204">
        <f t="shared" si="106"/>
        <v>0</v>
      </c>
      <c r="AF204">
        <f t="shared" si="107"/>
        <v>446.83038303701716</v>
      </c>
      <c r="AG204">
        <f t="shared" si="108"/>
        <v>0</v>
      </c>
      <c r="AH204">
        <f t="shared" si="109"/>
        <v>0</v>
      </c>
      <c r="AI204">
        <f t="shared" si="110"/>
        <v>0</v>
      </c>
      <c r="AJ204">
        <f t="shared" si="111"/>
        <v>0</v>
      </c>
      <c r="AK204">
        <f t="shared" si="112"/>
        <v>0</v>
      </c>
      <c r="AL204">
        <f t="shared" si="113"/>
        <v>0</v>
      </c>
      <c r="AM204">
        <f t="shared" si="114"/>
        <v>0</v>
      </c>
      <c r="AN204">
        <f t="shared" si="115"/>
        <v>0.12411955084361587</v>
      </c>
      <c r="AO204">
        <f t="shared" si="116"/>
        <v>0</v>
      </c>
      <c r="AP204">
        <f t="shared" si="117"/>
        <v>0</v>
      </c>
    </row>
    <row r="205" spans="1:42" ht="15">
      <c r="A205">
        <f t="shared" si="132"/>
        <v>1975</v>
      </c>
      <c r="B205">
        <v>149</v>
      </c>
      <c r="C205">
        <v>120</v>
      </c>
      <c r="D205">
        <f t="shared" si="133"/>
        <v>1</v>
      </c>
      <c r="E205">
        <f t="shared" si="130"/>
        <v>0</v>
      </c>
      <c r="F205">
        <f aca="true" t="shared" si="135" ref="F205:F268">C205*C205</f>
        <v>14400</v>
      </c>
      <c r="G205">
        <f t="shared" si="134"/>
        <v>0</v>
      </c>
      <c r="H205">
        <f t="shared" si="134"/>
        <v>0</v>
      </c>
      <c r="I205">
        <f t="shared" si="134"/>
        <v>0</v>
      </c>
      <c r="J205">
        <f t="shared" si="134"/>
        <v>0</v>
      </c>
      <c r="K205">
        <f t="shared" si="134"/>
        <v>0</v>
      </c>
      <c r="L205">
        <f t="shared" si="134"/>
        <v>0</v>
      </c>
      <c r="M205">
        <f t="shared" si="134"/>
        <v>0</v>
      </c>
      <c r="N205">
        <f t="shared" si="134"/>
        <v>1</v>
      </c>
      <c r="O205">
        <f t="shared" si="134"/>
        <v>0</v>
      </c>
      <c r="P205">
        <f t="shared" si="134"/>
        <v>0</v>
      </c>
      <c r="Q205">
        <f aca="true" t="shared" si="136" ref="Q205:Q268">HLOOKUP(A205,$G$7:$P$8,2)</f>
        <v>17.728636984825958</v>
      </c>
      <c r="R205">
        <f aca="true" t="shared" si="137" ref="R205:R268">$D$2+$C$8*C205+$E$8*E205+$D$8*D205+$F$8*F205+Q205</f>
        <v>135.19112860054543</v>
      </c>
      <c r="S205">
        <f aca="true" t="shared" si="138" ref="S205:S268">B205-R205</f>
        <v>13.808871399454574</v>
      </c>
      <c r="T205">
        <f aca="true" t="shared" si="139" ref="T205:T268">ABS(S205)</f>
        <v>13.808871399454574</v>
      </c>
      <c r="U205">
        <f aca="true" t="shared" si="140" ref="U205:U268">LN(T205)</f>
        <v>2.625311240653316</v>
      </c>
      <c r="V205">
        <f aca="true" t="shared" si="141" ref="V205:V268">C205</f>
        <v>120</v>
      </c>
      <c r="W205">
        <f aca="true" t="shared" si="142" ref="W205:W268">D205</f>
        <v>1</v>
      </c>
      <c r="X205">
        <f aca="true" t="shared" si="143" ref="X205:X268">E205</f>
        <v>0</v>
      </c>
      <c r="Y205">
        <f aca="true" t="shared" si="144" ref="Y205:Y268">$X$2+V205*$W$8+W205*$X$8+X205+$Y$8</f>
        <v>2.060909994238747</v>
      </c>
      <c r="Z205">
        <f aca="true" t="shared" si="145" ref="Z205:Z268">2.716^Y205</f>
        <v>7.839532966662024</v>
      </c>
      <c r="AA205">
        <f aca="true" t="shared" si="146" ref="AA205:AA268">B205/Z205</f>
        <v>19.006234253192044</v>
      </c>
      <c r="AB205">
        <f aca="true" t="shared" si="147" ref="AB205:AB268">1/Z205</f>
        <v>0.12755861914893987</v>
      </c>
      <c r="AC205">
        <f aca="true" t="shared" si="148" ref="AC205:AC268">C205/$Z205</f>
        <v>15.307034297872786</v>
      </c>
      <c r="AD205">
        <f aca="true" t="shared" si="149" ref="AD205:AD268">D205/$Z205</f>
        <v>0.12755861914893987</v>
      </c>
      <c r="AE205">
        <f aca="true" t="shared" si="150" ref="AE205:AE268">E205/$Z205</f>
        <v>0</v>
      </c>
      <c r="AF205">
        <f aca="true" t="shared" si="151" ref="AF205:AF268">F205/$Z205</f>
        <v>1836.8441157447344</v>
      </c>
      <c r="AG205">
        <f aca="true" t="shared" si="152" ref="AG205:AG268">G205/$Z205</f>
        <v>0</v>
      </c>
      <c r="AH205">
        <f aca="true" t="shared" si="153" ref="AH205:AH268">H205/$Z205</f>
        <v>0</v>
      </c>
      <c r="AI205">
        <f aca="true" t="shared" si="154" ref="AI205:AI268">I205/$Z205</f>
        <v>0</v>
      </c>
      <c r="AJ205">
        <f aca="true" t="shared" si="155" ref="AJ205:AJ268">J205/$Z205</f>
        <v>0</v>
      </c>
      <c r="AK205">
        <f aca="true" t="shared" si="156" ref="AK205:AK268">K205/$Z205</f>
        <v>0</v>
      </c>
      <c r="AL205">
        <f aca="true" t="shared" si="157" ref="AL205:AL268">L205/$Z205</f>
        <v>0</v>
      </c>
      <c r="AM205">
        <f aca="true" t="shared" si="158" ref="AM205:AM268">M205/$Z205</f>
        <v>0</v>
      </c>
      <c r="AN205">
        <f aca="true" t="shared" si="159" ref="AN205:AN268">N205/$Z205</f>
        <v>0.12755861914893987</v>
      </c>
      <c r="AO205">
        <f aca="true" t="shared" si="160" ref="AO205:AO268">O205/$Z205</f>
        <v>0</v>
      </c>
      <c r="AP205">
        <f aca="true" t="shared" si="161" ref="AP205:AP268">P205/$Z205</f>
        <v>0</v>
      </c>
    </row>
    <row r="206" spans="1:42" ht="15">
      <c r="A206">
        <f t="shared" si="132"/>
        <v>1975</v>
      </c>
      <c r="B206">
        <v>154</v>
      </c>
      <c r="C206">
        <f>C205</f>
        <v>120</v>
      </c>
      <c r="D206">
        <f t="shared" si="133"/>
        <v>1</v>
      </c>
      <c r="E206">
        <f t="shared" si="130"/>
        <v>0</v>
      </c>
      <c r="F206">
        <f t="shared" si="135"/>
        <v>14400</v>
      </c>
      <c r="G206">
        <f t="shared" si="134"/>
        <v>0</v>
      </c>
      <c r="H206">
        <f t="shared" si="134"/>
        <v>0</v>
      </c>
      <c r="I206">
        <f t="shared" si="134"/>
        <v>0</v>
      </c>
      <c r="J206">
        <f t="shared" si="134"/>
        <v>0</v>
      </c>
      <c r="K206">
        <f t="shared" si="134"/>
        <v>0</v>
      </c>
      <c r="L206">
        <f t="shared" si="134"/>
        <v>0</v>
      </c>
      <c r="M206">
        <f t="shared" si="134"/>
        <v>0</v>
      </c>
      <c r="N206">
        <f t="shared" si="134"/>
        <v>1</v>
      </c>
      <c r="O206">
        <f t="shared" si="134"/>
        <v>0</v>
      </c>
      <c r="P206">
        <f t="shared" si="134"/>
        <v>0</v>
      </c>
      <c r="Q206">
        <f t="shared" si="136"/>
        <v>17.728636984825958</v>
      </c>
      <c r="R206">
        <f t="shared" si="137"/>
        <v>135.19112860054543</v>
      </c>
      <c r="S206">
        <f t="shared" si="138"/>
        <v>18.808871399454574</v>
      </c>
      <c r="T206">
        <f t="shared" si="139"/>
        <v>18.808871399454574</v>
      </c>
      <c r="U206">
        <f t="shared" si="140"/>
        <v>2.9343286414838685</v>
      </c>
      <c r="V206">
        <f t="shared" si="141"/>
        <v>120</v>
      </c>
      <c r="W206">
        <f t="shared" si="142"/>
        <v>1</v>
      </c>
      <c r="X206">
        <f t="shared" si="143"/>
        <v>0</v>
      </c>
      <c r="Y206">
        <f t="shared" si="144"/>
        <v>2.060909994238747</v>
      </c>
      <c r="Z206">
        <f t="shared" si="145"/>
        <v>7.839532966662024</v>
      </c>
      <c r="AA206">
        <f t="shared" si="146"/>
        <v>19.644027348936742</v>
      </c>
      <c r="AB206">
        <f t="shared" si="147"/>
        <v>0.12755861914893987</v>
      </c>
      <c r="AC206">
        <f t="shared" si="148"/>
        <v>15.307034297872786</v>
      </c>
      <c r="AD206">
        <f t="shared" si="149"/>
        <v>0.12755861914893987</v>
      </c>
      <c r="AE206">
        <f t="shared" si="150"/>
        <v>0</v>
      </c>
      <c r="AF206">
        <f t="shared" si="151"/>
        <v>1836.8441157447344</v>
      </c>
      <c r="AG206">
        <f t="shared" si="152"/>
        <v>0</v>
      </c>
      <c r="AH206">
        <f t="shared" si="153"/>
        <v>0</v>
      </c>
      <c r="AI206">
        <f t="shared" si="154"/>
        <v>0</v>
      </c>
      <c r="AJ206">
        <f t="shared" si="155"/>
        <v>0</v>
      </c>
      <c r="AK206">
        <f t="shared" si="156"/>
        <v>0</v>
      </c>
      <c r="AL206">
        <f t="shared" si="157"/>
        <v>0</v>
      </c>
      <c r="AM206">
        <f t="shared" si="158"/>
        <v>0</v>
      </c>
      <c r="AN206">
        <f t="shared" si="159"/>
        <v>0.12755861914893987</v>
      </c>
      <c r="AO206">
        <f t="shared" si="160"/>
        <v>0</v>
      </c>
      <c r="AP206">
        <f t="shared" si="161"/>
        <v>0</v>
      </c>
    </row>
    <row r="207" spans="1:42" ht="15">
      <c r="A207">
        <f t="shared" si="132"/>
        <v>1975</v>
      </c>
      <c r="B207">
        <v>159</v>
      </c>
      <c r="C207">
        <f>C206</f>
        <v>120</v>
      </c>
      <c r="D207">
        <f t="shared" si="133"/>
        <v>1</v>
      </c>
      <c r="E207">
        <f t="shared" si="130"/>
        <v>0</v>
      </c>
      <c r="F207">
        <f t="shared" si="135"/>
        <v>14400</v>
      </c>
      <c r="G207">
        <f t="shared" si="134"/>
        <v>0</v>
      </c>
      <c r="H207">
        <f t="shared" si="134"/>
        <v>0</v>
      </c>
      <c r="I207">
        <f t="shared" si="134"/>
        <v>0</v>
      </c>
      <c r="J207">
        <f t="shared" si="134"/>
        <v>0</v>
      </c>
      <c r="K207">
        <f t="shared" si="134"/>
        <v>0</v>
      </c>
      <c r="L207">
        <f t="shared" si="134"/>
        <v>0</v>
      </c>
      <c r="M207">
        <f t="shared" si="134"/>
        <v>0</v>
      </c>
      <c r="N207">
        <f t="shared" si="134"/>
        <v>1</v>
      </c>
      <c r="O207">
        <f t="shared" si="134"/>
        <v>0</v>
      </c>
      <c r="P207">
        <f t="shared" si="134"/>
        <v>0</v>
      </c>
      <c r="Q207">
        <f t="shared" si="136"/>
        <v>17.728636984825958</v>
      </c>
      <c r="R207">
        <f t="shared" si="137"/>
        <v>135.19112860054543</v>
      </c>
      <c r="S207">
        <f t="shared" si="138"/>
        <v>23.808871399454574</v>
      </c>
      <c r="T207">
        <f t="shared" si="139"/>
        <v>23.808871399454574</v>
      </c>
      <c r="U207">
        <f t="shared" si="140"/>
        <v>3.1700582591004407</v>
      </c>
      <c r="V207">
        <f t="shared" si="141"/>
        <v>120</v>
      </c>
      <c r="W207">
        <f t="shared" si="142"/>
        <v>1</v>
      </c>
      <c r="X207">
        <f t="shared" si="143"/>
        <v>0</v>
      </c>
      <c r="Y207">
        <f t="shared" si="144"/>
        <v>2.060909994238747</v>
      </c>
      <c r="Z207">
        <f t="shared" si="145"/>
        <v>7.839532966662024</v>
      </c>
      <c r="AA207">
        <f t="shared" si="146"/>
        <v>20.28182044468144</v>
      </c>
      <c r="AB207">
        <f t="shared" si="147"/>
        <v>0.12755861914893987</v>
      </c>
      <c r="AC207">
        <f t="shared" si="148"/>
        <v>15.307034297872786</v>
      </c>
      <c r="AD207">
        <f t="shared" si="149"/>
        <v>0.12755861914893987</v>
      </c>
      <c r="AE207">
        <f t="shared" si="150"/>
        <v>0</v>
      </c>
      <c r="AF207">
        <f t="shared" si="151"/>
        <v>1836.8441157447344</v>
      </c>
      <c r="AG207">
        <f t="shared" si="152"/>
        <v>0</v>
      </c>
      <c r="AH207">
        <f t="shared" si="153"/>
        <v>0</v>
      </c>
      <c r="AI207">
        <f t="shared" si="154"/>
        <v>0</v>
      </c>
      <c r="AJ207">
        <f t="shared" si="155"/>
        <v>0</v>
      </c>
      <c r="AK207">
        <f t="shared" si="156"/>
        <v>0</v>
      </c>
      <c r="AL207">
        <f t="shared" si="157"/>
        <v>0</v>
      </c>
      <c r="AM207">
        <f t="shared" si="158"/>
        <v>0</v>
      </c>
      <c r="AN207">
        <f t="shared" si="159"/>
        <v>0.12755861914893987</v>
      </c>
      <c r="AO207">
        <f t="shared" si="160"/>
        <v>0</v>
      </c>
      <c r="AP207">
        <f t="shared" si="161"/>
        <v>0</v>
      </c>
    </row>
    <row r="208" spans="1:42" ht="15">
      <c r="A208">
        <f t="shared" si="132"/>
        <v>1975</v>
      </c>
      <c r="B208">
        <v>128</v>
      </c>
      <c r="C208">
        <f>C207</f>
        <v>120</v>
      </c>
      <c r="D208">
        <f t="shared" si="133"/>
        <v>1</v>
      </c>
      <c r="E208">
        <f t="shared" si="130"/>
        <v>0</v>
      </c>
      <c r="F208">
        <f t="shared" si="135"/>
        <v>14400</v>
      </c>
      <c r="G208">
        <f t="shared" si="134"/>
        <v>0</v>
      </c>
      <c r="H208">
        <f t="shared" si="134"/>
        <v>0</v>
      </c>
      <c r="I208">
        <f t="shared" si="134"/>
        <v>0</v>
      </c>
      <c r="J208">
        <f t="shared" si="134"/>
        <v>0</v>
      </c>
      <c r="K208">
        <f t="shared" si="134"/>
        <v>0</v>
      </c>
      <c r="L208">
        <f t="shared" si="134"/>
        <v>0</v>
      </c>
      <c r="M208">
        <f t="shared" si="134"/>
        <v>0</v>
      </c>
      <c r="N208">
        <f t="shared" si="134"/>
        <v>1</v>
      </c>
      <c r="O208">
        <f t="shared" si="134"/>
        <v>0</v>
      </c>
      <c r="P208">
        <f t="shared" si="134"/>
        <v>0</v>
      </c>
      <c r="Q208">
        <f t="shared" si="136"/>
        <v>17.728636984825958</v>
      </c>
      <c r="R208">
        <f t="shared" si="137"/>
        <v>135.19112860054543</v>
      </c>
      <c r="S208">
        <f t="shared" si="138"/>
        <v>-7.191128600545426</v>
      </c>
      <c r="T208">
        <f t="shared" si="139"/>
        <v>7.191128600545426</v>
      </c>
      <c r="U208">
        <f t="shared" si="140"/>
        <v>1.9728481275017398</v>
      </c>
      <c r="V208">
        <f t="shared" si="141"/>
        <v>120</v>
      </c>
      <c r="W208">
        <f t="shared" si="142"/>
        <v>1</v>
      </c>
      <c r="X208">
        <f t="shared" si="143"/>
        <v>0</v>
      </c>
      <c r="Y208">
        <f t="shared" si="144"/>
        <v>2.060909994238747</v>
      </c>
      <c r="Z208">
        <f t="shared" si="145"/>
        <v>7.839532966662024</v>
      </c>
      <c r="AA208">
        <f t="shared" si="146"/>
        <v>16.327503251064304</v>
      </c>
      <c r="AB208">
        <f t="shared" si="147"/>
        <v>0.12755861914893987</v>
      </c>
      <c r="AC208">
        <f t="shared" si="148"/>
        <v>15.307034297872786</v>
      </c>
      <c r="AD208">
        <f t="shared" si="149"/>
        <v>0.12755861914893987</v>
      </c>
      <c r="AE208">
        <f t="shared" si="150"/>
        <v>0</v>
      </c>
      <c r="AF208">
        <f t="shared" si="151"/>
        <v>1836.8441157447344</v>
      </c>
      <c r="AG208">
        <f t="shared" si="152"/>
        <v>0</v>
      </c>
      <c r="AH208">
        <f t="shared" si="153"/>
        <v>0</v>
      </c>
      <c r="AI208">
        <f t="shared" si="154"/>
        <v>0</v>
      </c>
      <c r="AJ208">
        <f t="shared" si="155"/>
        <v>0</v>
      </c>
      <c r="AK208">
        <f t="shared" si="156"/>
        <v>0</v>
      </c>
      <c r="AL208">
        <f t="shared" si="157"/>
        <v>0</v>
      </c>
      <c r="AM208">
        <f t="shared" si="158"/>
        <v>0</v>
      </c>
      <c r="AN208">
        <f t="shared" si="159"/>
        <v>0.12755861914893987</v>
      </c>
      <c r="AO208">
        <f t="shared" si="160"/>
        <v>0</v>
      </c>
      <c r="AP208">
        <f t="shared" si="161"/>
        <v>0</v>
      </c>
    </row>
    <row r="209" spans="1:42" ht="15">
      <c r="A209">
        <f t="shared" si="132"/>
        <v>1975</v>
      </c>
      <c r="B209">
        <v>122</v>
      </c>
      <c r="C209">
        <f>C208</f>
        <v>120</v>
      </c>
      <c r="D209">
        <f t="shared" si="133"/>
        <v>1</v>
      </c>
      <c r="E209">
        <f t="shared" si="130"/>
        <v>0</v>
      </c>
      <c r="F209">
        <f t="shared" si="135"/>
        <v>14400</v>
      </c>
      <c r="G209">
        <f t="shared" si="134"/>
        <v>0</v>
      </c>
      <c r="H209">
        <f t="shared" si="134"/>
        <v>0</v>
      </c>
      <c r="I209">
        <f t="shared" si="134"/>
        <v>0</v>
      </c>
      <c r="J209">
        <f t="shared" si="134"/>
        <v>0</v>
      </c>
      <c r="K209">
        <f t="shared" si="134"/>
        <v>0</v>
      </c>
      <c r="L209">
        <f t="shared" si="134"/>
        <v>0</v>
      </c>
      <c r="M209">
        <f t="shared" si="134"/>
        <v>0</v>
      </c>
      <c r="N209">
        <f t="shared" si="134"/>
        <v>1</v>
      </c>
      <c r="O209">
        <f t="shared" si="134"/>
        <v>0</v>
      </c>
      <c r="P209">
        <f t="shared" si="134"/>
        <v>0</v>
      </c>
      <c r="Q209">
        <f t="shared" si="136"/>
        <v>17.728636984825958</v>
      </c>
      <c r="R209">
        <f t="shared" si="137"/>
        <v>135.19112860054543</v>
      </c>
      <c r="S209">
        <f t="shared" si="138"/>
        <v>-13.191128600545426</v>
      </c>
      <c r="T209">
        <f t="shared" si="139"/>
        <v>13.191128600545426</v>
      </c>
      <c r="U209">
        <f t="shared" si="140"/>
        <v>2.579544527931945</v>
      </c>
      <c r="V209">
        <f t="shared" si="141"/>
        <v>120</v>
      </c>
      <c r="W209">
        <f t="shared" si="142"/>
        <v>1</v>
      </c>
      <c r="X209">
        <f t="shared" si="143"/>
        <v>0</v>
      </c>
      <c r="Y209">
        <f t="shared" si="144"/>
        <v>2.060909994238747</v>
      </c>
      <c r="Z209">
        <f t="shared" si="145"/>
        <v>7.839532966662024</v>
      </c>
      <c r="AA209">
        <f t="shared" si="146"/>
        <v>15.562151536170665</v>
      </c>
      <c r="AB209">
        <f t="shared" si="147"/>
        <v>0.12755861914893987</v>
      </c>
      <c r="AC209">
        <f t="shared" si="148"/>
        <v>15.307034297872786</v>
      </c>
      <c r="AD209">
        <f t="shared" si="149"/>
        <v>0.12755861914893987</v>
      </c>
      <c r="AE209">
        <f t="shared" si="150"/>
        <v>0</v>
      </c>
      <c r="AF209">
        <f t="shared" si="151"/>
        <v>1836.8441157447344</v>
      </c>
      <c r="AG209">
        <f t="shared" si="152"/>
        <v>0</v>
      </c>
      <c r="AH209">
        <f t="shared" si="153"/>
        <v>0</v>
      </c>
      <c r="AI209">
        <f t="shared" si="154"/>
        <v>0</v>
      </c>
      <c r="AJ209">
        <f t="shared" si="155"/>
        <v>0</v>
      </c>
      <c r="AK209">
        <f t="shared" si="156"/>
        <v>0</v>
      </c>
      <c r="AL209">
        <f t="shared" si="157"/>
        <v>0</v>
      </c>
      <c r="AM209">
        <f t="shared" si="158"/>
        <v>0</v>
      </c>
      <c r="AN209">
        <f t="shared" si="159"/>
        <v>0.12755861914893987</v>
      </c>
      <c r="AO209">
        <f t="shared" si="160"/>
        <v>0</v>
      </c>
      <c r="AP209">
        <f t="shared" si="161"/>
        <v>0</v>
      </c>
    </row>
    <row r="210" spans="1:42" ht="15">
      <c r="A210">
        <f t="shared" si="132"/>
        <v>1975</v>
      </c>
      <c r="B210">
        <v>134</v>
      </c>
      <c r="C210">
        <f>C209</f>
        <v>120</v>
      </c>
      <c r="D210">
        <f t="shared" si="133"/>
        <v>1</v>
      </c>
      <c r="E210">
        <f t="shared" si="130"/>
        <v>0</v>
      </c>
      <c r="F210">
        <f t="shared" si="135"/>
        <v>14400</v>
      </c>
      <c r="G210">
        <f t="shared" si="134"/>
        <v>0</v>
      </c>
      <c r="H210">
        <f t="shared" si="134"/>
        <v>0</v>
      </c>
      <c r="I210">
        <f t="shared" si="134"/>
        <v>0</v>
      </c>
      <c r="J210">
        <f t="shared" si="134"/>
        <v>0</v>
      </c>
      <c r="K210">
        <f t="shared" si="134"/>
        <v>0</v>
      </c>
      <c r="L210">
        <f t="shared" si="134"/>
        <v>0</v>
      </c>
      <c r="M210">
        <f t="shared" si="134"/>
        <v>0</v>
      </c>
      <c r="N210">
        <f t="shared" si="134"/>
        <v>1</v>
      </c>
      <c r="O210">
        <f t="shared" si="134"/>
        <v>0</v>
      </c>
      <c r="P210">
        <f t="shared" si="134"/>
        <v>0</v>
      </c>
      <c r="Q210">
        <f t="shared" si="136"/>
        <v>17.728636984825958</v>
      </c>
      <c r="R210">
        <f t="shared" si="137"/>
        <v>135.19112860054543</v>
      </c>
      <c r="S210">
        <f t="shared" si="138"/>
        <v>-1.1911286005454258</v>
      </c>
      <c r="T210">
        <f t="shared" si="139"/>
        <v>1.1911286005454258</v>
      </c>
      <c r="U210">
        <f t="shared" si="140"/>
        <v>0.1749012614923724</v>
      </c>
      <c r="V210">
        <f t="shared" si="141"/>
        <v>120</v>
      </c>
      <c r="W210">
        <f t="shared" si="142"/>
        <v>1</v>
      </c>
      <c r="X210">
        <f t="shared" si="143"/>
        <v>0</v>
      </c>
      <c r="Y210">
        <f t="shared" si="144"/>
        <v>2.060909994238747</v>
      </c>
      <c r="Z210">
        <f t="shared" si="145"/>
        <v>7.839532966662024</v>
      </c>
      <c r="AA210">
        <f t="shared" si="146"/>
        <v>17.092854965957944</v>
      </c>
      <c r="AB210">
        <f t="shared" si="147"/>
        <v>0.12755861914893987</v>
      </c>
      <c r="AC210">
        <f t="shared" si="148"/>
        <v>15.307034297872786</v>
      </c>
      <c r="AD210">
        <f t="shared" si="149"/>
        <v>0.12755861914893987</v>
      </c>
      <c r="AE210">
        <f t="shared" si="150"/>
        <v>0</v>
      </c>
      <c r="AF210">
        <f t="shared" si="151"/>
        <v>1836.8441157447344</v>
      </c>
      <c r="AG210">
        <f t="shared" si="152"/>
        <v>0</v>
      </c>
      <c r="AH210">
        <f t="shared" si="153"/>
        <v>0</v>
      </c>
      <c r="AI210">
        <f t="shared" si="154"/>
        <v>0</v>
      </c>
      <c r="AJ210">
        <f t="shared" si="155"/>
        <v>0</v>
      </c>
      <c r="AK210">
        <f t="shared" si="156"/>
        <v>0</v>
      </c>
      <c r="AL210">
        <f t="shared" si="157"/>
        <v>0</v>
      </c>
      <c r="AM210">
        <f t="shared" si="158"/>
        <v>0</v>
      </c>
      <c r="AN210">
        <f t="shared" si="159"/>
        <v>0.12755861914893987</v>
      </c>
      <c r="AO210">
        <f t="shared" si="160"/>
        <v>0</v>
      </c>
      <c r="AP210">
        <f t="shared" si="161"/>
        <v>0</v>
      </c>
    </row>
    <row r="211" spans="1:42" ht="15">
      <c r="A211">
        <f t="shared" si="132"/>
        <v>1975</v>
      </c>
      <c r="B211">
        <v>165</v>
      </c>
      <c r="C211">
        <v>180</v>
      </c>
      <c r="D211">
        <f t="shared" si="133"/>
        <v>1</v>
      </c>
      <c r="E211">
        <f t="shared" si="130"/>
        <v>0</v>
      </c>
      <c r="F211">
        <f t="shared" si="135"/>
        <v>32400</v>
      </c>
      <c r="G211">
        <f t="shared" si="134"/>
        <v>0</v>
      </c>
      <c r="H211">
        <f t="shared" si="134"/>
        <v>0</v>
      </c>
      <c r="I211">
        <f t="shared" si="134"/>
        <v>0</v>
      </c>
      <c r="J211">
        <f t="shared" si="134"/>
        <v>0</v>
      </c>
      <c r="K211">
        <f t="shared" si="134"/>
        <v>0</v>
      </c>
      <c r="L211">
        <f t="shared" si="134"/>
        <v>0</v>
      </c>
      <c r="M211">
        <f t="shared" si="134"/>
        <v>0</v>
      </c>
      <c r="N211">
        <f t="shared" si="134"/>
        <v>1</v>
      </c>
      <c r="O211">
        <f t="shared" si="134"/>
        <v>0</v>
      </c>
      <c r="P211">
        <f t="shared" si="134"/>
        <v>0</v>
      </c>
      <c r="Q211">
        <f t="shared" si="136"/>
        <v>17.728636984825958</v>
      </c>
      <c r="R211">
        <f t="shared" si="137"/>
        <v>151.09894863243812</v>
      </c>
      <c r="S211">
        <f t="shared" si="138"/>
        <v>13.901051367561877</v>
      </c>
      <c r="T211">
        <f t="shared" si="139"/>
        <v>13.901051367561877</v>
      </c>
      <c r="U211">
        <f t="shared" si="140"/>
        <v>2.631964475230332</v>
      </c>
      <c r="V211">
        <f t="shared" si="141"/>
        <v>180</v>
      </c>
      <c r="W211">
        <f t="shared" si="142"/>
        <v>1</v>
      </c>
      <c r="X211">
        <f t="shared" si="143"/>
        <v>0</v>
      </c>
      <c r="Y211">
        <f t="shared" si="144"/>
        <v>2.0335562266836686</v>
      </c>
      <c r="Z211">
        <f t="shared" si="145"/>
        <v>7.628173753665917</v>
      </c>
      <c r="AA211">
        <f t="shared" si="146"/>
        <v>21.630341065671843</v>
      </c>
      <c r="AB211">
        <f t="shared" si="147"/>
        <v>0.13109297615558693</v>
      </c>
      <c r="AC211">
        <f t="shared" si="148"/>
        <v>23.596735708005646</v>
      </c>
      <c r="AD211">
        <f t="shared" si="149"/>
        <v>0.13109297615558693</v>
      </c>
      <c r="AE211">
        <f t="shared" si="150"/>
        <v>0</v>
      </c>
      <c r="AF211">
        <f t="shared" si="151"/>
        <v>4247.412427441016</v>
      </c>
      <c r="AG211">
        <f t="shared" si="152"/>
        <v>0</v>
      </c>
      <c r="AH211">
        <f t="shared" si="153"/>
        <v>0</v>
      </c>
      <c r="AI211">
        <f t="shared" si="154"/>
        <v>0</v>
      </c>
      <c r="AJ211">
        <f t="shared" si="155"/>
        <v>0</v>
      </c>
      <c r="AK211">
        <f t="shared" si="156"/>
        <v>0</v>
      </c>
      <c r="AL211">
        <f t="shared" si="157"/>
        <v>0</v>
      </c>
      <c r="AM211">
        <f t="shared" si="158"/>
        <v>0</v>
      </c>
      <c r="AN211">
        <f t="shared" si="159"/>
        <v>0.13109297615558693</v>
      </c>
      <c r="AO211">
        <f t="shared" si="160"/>
        <v>0</v>
      </c>
      <c r="AP211">
        <f t="shared" si="161"/>
        <v>0</v>
      </c>
    </row>
    <row r="212" spans="1:42" ht="15">
      <c r="A212">
        <f t="shared" si="132"/>
        <v>1975</v>
      </c>
      <c r="B212">
        <v>170</v>
      </c>
      <c r="C212">
        <f>C211</f>
        <v>180</v>
      </c>
      <c r="D212">
        <f t="shared" si="133"/>
        <v>1</v>
      </c>
      <c r="E212">
        <f t="shared" si="130"/>
        <v>0</v>
      </c>
      <c r="F212">
        <f t="shared" si="135"/>
        <v>32400</v>
      </c>
      <c r="G212">
        <f t="shared" si="134"/>
        <v>0</v>
      </c>
      <c r="H212">
        <f t="shared" si="134"/>
        <v>0</v>
      </c>
      <c r="I212">
        <f t="shared" si="134"/>
        <v>0</v>
      </c>
      <c r="J212">
        <f t="shared" si="134"/>
        <v>0</v>
      </c>
      <c r="K212">
        <f t="shared" si="134"/>
        <v>0</v>
      </c>
      <c r="L212">
        <f t="shared" si="134"/>
        <v>0</v>
      </c>
      <c r="M212">
        <f t="shared" si="134"/>
        <v>0</v>
      </c>
      <c r="N212">
        <f t="shared" si="134"/>
        <v>1</v>
      </c>
      <c r="O212">
        <f t="shared" si="134"/>
        <v>0</v>
      </c>
      <c r="P212">
        <f t="shared" si="134"/>
        <v>0</v>
      </c>
      <c r="Q212">
        <f t="shared" si="136"/>
        <v>17.728636984825958</v>
      </c>
      <c r="R212">
        <f t="shared" si="137"/>
        <v>151.09894863243812</v>
      </c>
      <c r="S212">
        <f t="shared" si="138"/>
        <v>18.901051367561877</v>
      </c>
      <c r="T212">
        <f t="shared" si="139"/>
        <v>18.901051367561877</v>
      </c>
      <c r="U212">
        <f t="shared" si="140"/>
        <v>2.9392175484317487</v>
      </c>
      <c r="V212">
        <f t="shared" si="141"/>
        <v>180</v>
      </c>
      <c r="W212">
        <f t="shared" si="142"/>
        <v>1</v>
      </c>
      <c r="X212">
        <f t="shared" si="143"/>
        <v>0</v>
      </c>
      <c r="Y212">
        <f t="shared" si="144"/>
        <v>2.0335562266836686</v>
      </c>
      <c r="Z212">
        <f t="shared" si="145"/>
        <v>7.628173753665917</v>
      </c>
      <c r="AA212">
        <f t="shared" si="146"/>
        <v>22.285805946449777</v>
      </c>
      <c r="AB212">
        <f t="shared" si="147"/>
        <v>0.13109297615558693</v>
      </c>
      <c r="AC212">
        <f t="shared" si="148"/>
        <v>23.596735708005646</v>
      </c>
      <c r="AD212">
        <f t="shared" si="149"/>
        <v>0.13109297615558693</v>
      </c>
      <c r="AE212">
        <f t="shared" si="150"/>
        <v>0</v>
      </c>
      <c r="AF212">
        <f t="shared" si="151"/>
        <v>4247.412427441016</v>
      </c>
      <c r="AG212">
        <f t="shared" si="152"/>
        <v>0</v>
      </c>
      <c r="AH212">
        <f t="shared" si="153"/>
        <v>0</v>
      </c>
      <c r="AI212">
        <f t="shared" si="154"/>
        <v>0</v>
      </c>
      <c r="AJ212">
        <f t="shared" si="155"/>
        <v>0</v>
      </c>
      <c r="AK212">
        <f t="shared" si="156"/>
        <v>0</v>
      </c>
      <c r="AL212">
        <f t="shared" si="157"/>
        <v>0</v>
      </c>
      <c r="AM212">
        <f t="shared" si="158"/>
        <v>0</v>
      </c>
      <c r="AN212">
        <f t="shared" si="159"/>
        <v>0.13109297615558693</v>
      </c>
      <c r="AO212">
        <f t="shared" si="160"/>
        <v>0</v>
      </c>
      <c r="AP212">
        <f t="shared" si="161"/>
        <v>0</v>
      </c>
    </row>
    <row r="213" spans="1:42" ht="15">
      <c r="A213">
        <f t="shared" si="132"/>
        <v>1975</v>
      </c>
      <c r="B213">
        <v>169</v>
      </c>
      <c r="C213">
        <f>C212</f>
        <v>180</v>
      </c>
      <c r="D213">
        <f t="shared" si="133"/>
        <v>1</v>
      </c>
      <c r="E213">
        <f t="shared" si="130"/>
        <v>0</v>
      </c>
      <c r="F213">
        <f t="shared" si="135"/>
        <v>32400</v>
      </c>
      <c r="G213">
        <f aca="true" t="shared" si="162" ref="G213:P222">IF($A213=G$12,1,0)</f>
        <v>0</v>
      </c>
      <c r="H213">
        <f t="shared" si="162"/>
        <v>0</v>
      </c>
      <c r="I213">
        <f t="shared" si="162"/>
        <v>0</v>
      </c>
      <c r="J213">
        <f t="shared" si="162"/>
        <v>0</v>
      </c>
      <c r="K213">
        <f t="shared" si="162"/>
        <v>0</v>
      </c>
      <c r="L213">
        <f t="shared" si="162"/>
        <v>0</v>
      </c>
      <c r="M213">
        <f t="shared" si="162"/>
        <v>0</v>
      </c>
      <c r="N213">
        <f t="shared" si="162"/>
        <v>1</v>
      </c>
      <c r="O213">
        <f t="shared" si="162"/>
        <v>0</v>
      </c>
      <c r="P213">
        <f t="shared" si="162"/>
        <v>0</v>
      </c>
      <c r="Q213">
        <f t="shared" si="136"/>
        <v>17.728636984825958</v>
      </c>
      <c r="R213">
        <f t="shared" si="137"/>
        <v>151.09894863243812</v>
      </c>
      <c r="S213">
        <f t="shared" si="138"/>
        <v>17.901051367561877</v>
      </c>
      <c r="T213">
        <f t="shared" si="139"/>
        <v>17.901051367561877</v>
      </c>
      <c r="U213">
        <f t="shared" si="140"/>
        <v>2.8848594467398225</v>
      </c>
      <c r="V213">
        <f t="shared" si="141"/>
        <v>180</v>
      </c>
      <c r="W213">
        <f t="shared" si="142"/>
        <v>1</v>
      </c>
      <c r="X213">
        <f t="shared" si="143"/>
        <v>0</v>
      </c>
      <c r="Y213">
        <f t="shared" si="144"/>
        <v>2.0335562266836686</v>
      </c>
      <c r="Z213">
        <f t="shared" si="145"/>
        <v>7.628173753665917</v>
      </c>
      <c r="AA213">
        <f t="shared" si="146"/>
        <v>22.154712970294188</v>
      </c>
      <c r="AB213">
        <f t="shared" si="147"/>
        <v>0.13109297615558693</v>
      </c>
      <c r="AC213">
        <f t="shared" si="148"/>
        <v>23.596735708005646</v>
      </c>
      <c r="AD213">
        <f t="shared" si="149"/>
        <v>0.13109297615558693</v>
      </c>
      <c r="AE213">
        <f t="shared" si="150"/>
        <v>0</v>
      </c>
      <c r="AF213">
        <f t="shared" si="151"/>
        <v>4247.412427441016</v>
      </c>
      <c r="AG213">
        <f t="shared" si="152"/>
        <v>0</v>
      </c>
      <c r="AH213">
        <f t="shared" si="153"/>
        <v>0</v>
      </c>
      <c r="AI213">
        <f t="shared" si="154"/>
        <v>0</v>
      </c>
      <c r="AJ213">
        <f t="shared" si="155"/>
        <v>0</v>
      </c>
      <c r="AK213">
        <f t="shared" si="156"/>
        <v>0</v>
      </c>
      <c r="AL213">
        <f t="shared" si="157"/>
        <v>0</v>
      </c>
      <c r="AM213">
        <f t="shared" si="158"/>
        <v>0</v>
      </c>
      <c r="AN213">
        <f t="shared" si="159"/>
        <v>0.13109297615558693</v>
      </c>
      <c r="AO213">
        <f t="shared" si="160"/>
        <v>0</v>
      </c>
      <c r="AP213">
        <f t="shared" si="161"/>
        <v>0</v>
      </c>
    </row>
    <row r="214" spans="1:42" ht="15">
      <c r="A214">
        <f t="shared" si="132"/>
        <v>1975</v>
      </c>
      <c r="B214">
        <v>53</v>
      </c>
      <c r="C214">
        <v>0</v>
      </c>
      <c r="D214">
        <v>0</v>
      </c>
      <c r="E214">
        <f t="shared" si="130"/>
        <v>0</v>
      </c>
      <c r="F214">
        <f t="shared" si="135"/>
        <v>0</v>
      </c>
      <c r="G214">
        <f t="shared" si="162"/>
        <v>0</v>
      </c>
      <c r="H214">
        <f t="shared" si="162"/>
        <v>0</v>
      </c>
      <c r="I214">
        <f t="shared" si="162"/>
        <v>0</v>
      </c>
      <c r="J214">
        <f t="shared" si="162"/>
        <v>0</v>
      </c>
      <c r="K214">
        <f t="shared" si="162"/>
        <v>0</v>
      </c>
      <c r="L214">
        <f t="shared" si="162"/>
        <v>0</v>
      </c>
      <c r="M214">
        <f t="shared" si="162"/>
        <v>0</v>
      </c>
      <c r="N214">
        <f t="shared" si="162"/>
        <v>1</v>
      </c>
      <c r="O214">
        <f t="shared" si="162"/>
        <v>0</v>
      </c>
      <c r="P214">
        <f t="shared" si="162"/>
        <v>0</v>
      </c>
      <c r="Q214">
        <f t="shared" si="136"/>
        <v>17.728636984825958</v>
      </c>
      <c r="R214">
        <f t="shared" si="137"/>
        <v>60.85195004604222</v>
      </c>
      <c r="S214">
        <f t="shared" si="138"/>
        <v>-7.851950046042219</v>
      </c>
      <c r="T214">
        <f t="shared" si="139"/>
        <v>7.851950046042219</v>
      </c>
      <c r="U214">
        <f t="shared" si="140"/>
        <v>2.0607619144533533</v>
      </c>
      <c r="V214">
        <f t="shared" si="141"/>
        <v>0</v>
      </c>
      <c r="W214">
        <f t="shared" si="142"/>
        <v>0</v>
      </c>
      <c r="X214">
        <f t="shared" si="143"/>
        <v>0</v>
      </c>
      <c r="Y214">
        <f t="shared" si="144"/>
        <v>1.6579466817884598</v>
      </c>
      <c r="Z214">
        <f t="shared" si="145"/>
        <v>5.241220307032038</v>
      </c>
      <c r="AA214">
        <f t="shared" si="146"/>
        <v>10.11214886901262</v>
      </c>
      <c r="AB214">
        <f t="shared" si="147"/>
        <v>0.19079526167948338</v>
      </c>
      <c r="AC214">
        <f t="shared" si="148"/>
        <v>0</v>
      </c>
      <c r="AD214">
        <f t="shared" si="149"/>
        <v>0</v>
      </c>
      <c r="AE214">
        <f t="shared" si="150"/>
        <v>0</v>
      </c>
      <c r="AF214">
        <f t="shared" si="151"/>
        <v>0</v>
      </c>
      <c r="AG214">
        <f t="shared" si="152"/>
        <v>0</v>
      </c>
      <c r="AH214">
        <f t="shared" si="153"/>
        <v>0</v>
      </c>
      <c r="AI214">
        <f t="shared" si="154"/>
        <v>0</v>
      </c>
      <c r="AJ214">
        <f t="shared" si="155"/>
        <v>0</v>
      </c>
      <c r="AK214">
        <f t="shared" si="156"/>
        <v>0</v>
      </c>
      <c r="AL214">
        <f t="shared" si="157"/>
        <v>0</v>
      </c>
      <c r="AM214">
        <f t="shared" si="158"/>
        <v>0</v>
      </c>
      <c r="AN214">
        <f t="shared" si="159"/>
        <v>0.19079526167948338</v>
      </c>
      <c r="AO214">
        <f t="shared" si="160"/>
        <v>0</v>
      </c>
      <c r="AP214">
        <f t="shared" si="161"/>
        <v>0</v>
      </c>
    </row>
    <row r="215" spans="1:42" ht="15">
      <c r="A215">
        <f t="shared" si="132"/>
        <v>1975</v>
      </c>
      <c r="B215">
        <v>60</v>
      </c>
      <c r="C215">
        <f>C214</f>
        <v>0</v>
      </c>
      <c r="D215">
        <f>D214</f>
        <v>0</v>
      </c>
      <c r="E215">
        <f t="shared" si="130"/>
        <v>0</v>
      </c>
      <c r="F215">
        <f t="shared" si="135"/>
        <v>0</v>
      </c>
      <c r="G215">
        <f t="shared" si="162"/>
        <v>0</v>
      </c>
      <c r="H215">
        <f t="shared" si="162"/>
        <v>0</v>
      </c>
      <c r="I215">
        <f t="shared" si="162"/>
        <v>0</v>
      </c>
      <c r="J215">
        <f t="shared" si="162"/>
        <v>0</v>
      </c>
      <c r="K215">
        <f t="shared" si="162"/>
        <v>0</v>
      </c>
      <c r="L215">
        <f t="shared" si="162"/>
        <v>0</v>
      </c>
      <c r="M215">
        <f t="shared" si="162"/>
        <v>0</v>
      </c>
      <c r="N215">
        <f t="shared" si="162"/>
        <v>1</v>
      </c>
      <c r="O215">
        <f t="shared" si="162"/>
        <v>0</v>
      </c>
      <c r="P215">
        <f t="shared" si="162"/>
        <v>0</v>
      </c>
      <c r="Q215">
        <f t="shared" si="136"/>
        <v>17.728636984825958</v>
      </c>
      <c r="R215">
        <f t="shared" si="137"/>
        <v>60.85195004604222</v>
      </c>
      <c r="S215">
        <f t="shared" si="138"/>
        <v>-0.8519500460422194</v>
      </c>
      <c r="T215">
        <f t="shared" si="139"/>
        <v>0.8519500460422194</v>
      </c>
      <c r="U215">
        <f t="shared" si="140"/>
        <v>-0.1602273852775552</v>
      </c>
      <c r="V215">
        <f t="shared" si="141"/>
        <v>0</v>
      </c>
      <c r="W215">
        <f t="shared" si="142"/>
        <v>0</v>
      </c>
      <c r="X215">
        <f t="shared" si="143"/>
        <v>0</v>
      </c>
      <c r="Y215">
        <f t="shared" si="144"/>
        <v>1.6579466817884598</v>
      </c>
      <c r="Z215">
        <f t="shared" si="145"/>
        <v>5.241220307032038</v>
      </c>
      <c r="AA215">
        <f t="shared" si="146"/>
        <v>11.447715700769002</v>
      </c>
      <c r="AB215">
        <f t="shared" si="147"/>
        <v>0.19079526167948338</v>
      </c>
      <c r="AC215">
        <f t="shared" si="148"/>
        <v>0</v>
      </c>
      <c r="AD215">
        <f t="shared" si="149"/>
        <v>0</v>
      </c>
      <c r="AE215">
        <f t="shared" si="150"/>
        <v>0</v>
      </c>
      <c r="AF215">
        <f t="shared" si="151"/>
        <v>0</v>
      </c>
      <c r="AG215">
        <f t="shared" si="152"/>
        <v>0</v>
      </c>
      <c r="AH215">
        <f t="shared" si="153"/>
        <v>0</v>
      </c>
      <c r="AI215">
        <f t="shared" si="154"/>
        <v>0</v>
      </c>
      <c r="AJ215">
        <f t="shared" si="155"/>
        <v>0</v>
      </c>
      <c r="AK215">
        <f t="shared" si="156"/>
        <v>0</v>
      </c>
      <c r="AL215">
        <f t="shared" si="157"/>
        <v>0</v>
      </c>
      <c r="AM215">
        <f t="shared" si="158"/>
        <v>0</v>
      </c>
      <c r="AN215">
        <f t="shared" si="159"/>
        <v>0.19079526167948338</v>
      </c>
      <c r="AO215">
        <f t="shared" si="160"/>
        <v>0</v>
      </c>
      <c r="AP215">
        <f t="shared" si="161"/>
        <v>0</v>
      </c>
    </row>
    <row r="216" spans="1:42" ht="15">
      <c r="A216">
        <f t="shared" si="132"/>
        <v>1975</v>
      </c>
      <c r="B216">
        <v>66</v>
      </c>
      <c r="C216">
        <f>C215</f>
        <v>0</v>
      </c>
      <c r="D216">
        <f>D215</f>
        <v>0</v>
      </c>
      <c r="E216">
        <f t="shared" si="130"/>
        <v>0</v>
      </c>
      <c r="F216">
        <f t="shared" si="135"/>
        <v>0</v>
      </c>
      <c r="G216">
        <f t="shared" si="162"/>
        <v>0</v>
      </c>
      <c r="H216">
        <f t="shared" si="162"/>
        <v>0</v>
      </c>
      <c r="I216">
        <f t="shared" si="162"/>
        <v>0</v>
      </c>
      <c r="J216">
        <f t="shared" si="162"/>
        <v>0</v>
      </c>
      <c r="K216">
        <f t="shared" si="162"/>
        <v>0</v>
      </c>
      <c r="L216">
        <f t="shared" si="162"/>
        <v>0</v>
      </c>
      <c r="M216">
        <f t="shared" si="162"/>
        <v>0</v>
      </c>
      <c r="N216">
        <f t="shared" si="162"/>
        <v>1</v>
      </c>
      <c r="O216">
        <f t="shared" si="162"/>
        <v>0</v>
      </c>
      <c r="P216">
        <f t="shared" si="162"/>
        <v>0</v>
      </c>
      <c r="Q216">
        <f t="shared" si="136"/>
        <v>17.728636984825958</v>
      </c>
      <c r="R216">
        <f t="shared" si="137"/>
        <v>60.85195004604222</v>
      </c>
      <c r="S216">
        <f t="shared" si="138"/>
        <v>5.148049953957781</v>
      </c>
      <c r="T216">
        <f t="shared" si="139"/>
        <v>5.148049953957781</v>
      </c>
      <c r="U216">
        <f t="shared" si="140"/>
        <v>1.6386179932528033</v>
      </c>
      <c r="V216">
        <f t="shared" si="141"/>
        <v>0</v>
      </c>
      <c r="W216">
        <f t="shared" si="142"/>
        <v>0</v>
      </c>
      <c r="X216">
        <f t="shared" si="143"/>
        <v>0</v>
      </c>
      <c r="Y216">
        <f t="shared" si="144"/>
        <v>1.6579466817884598</v>
      </c>
      <c r="Z216">
        <f t="shared" si="145"/>
        <v>5.241220307032038</v>
      </c>
      <c r="AA216">
        <f t="shared" si="146"/>
        <v>12.592487270845904</v>
      </c>
      <c r="AB216">
        <f t="shared" si="147"/>
        <v>0.19079526167948338</v>
      </c>
      <c r="AC216">
        <f t="shared" si="148"/>
        <v>0</v>
      </c>
      <c r="AD216">
        <f t="shared" si="149"/>
        <v>0</v>
      </c>
      <c r="AE216">
        <f t="shared" si="150"/>
        <v>0</v>
      </c>
      <c r="AF216">
        <f t="shared" si="151"/>
        <v>0</v>
      </c>
      <c r="AG216">
        <f t="shared" si="152"/>
        <v>0</v>
      </c>
      <c r="AH216">
        <f t="shared" si="153"/>
        <v>0</v>
      </c>
      <c r="AI216">
        <f t="shared" si="154"/>
        <v>0</v>
      </c>
      <c r="AJ216">
        <f t="shared" si="155"/>
        <v>0</v>
      </c>
      <c r="AK216">
        <f t="shared" si="156"/>
        <v>0</v>
      </c>
      <c r="AL216">
        <f t="shared" si="157"/>
        <v>0</v>
      </c>
      <c r="AM216">
        <f t="shared" si="158"/>
        <v>0</v>
      </c>
      <c r="AN216">
        <f t="shared" si="159"/>
        <v>0.19079526167948338</v>
      </c>
      <c r="AO216">
        <f t="shared" si="160"/>
        <v>0</v>
      </c>
      <c r="AP216">
        <f t="shared" si="161"/>
        <v>0</v>
      </c>
    </row>
    <row r="217" spans="1:42" ht="15">
      <c r="A217">
        <f t="shared" si="132"/>
        <v>1975</v>
      </c>
      <c r="B217">
        <v>108</v>
      </c>
      <c r="C217">
        <v>120</v>
      </c>
      <c r="D217">
        <f aca="true" t="shared" si="163" ref="D217:D222">D216</f>
        <v>0</v>
      </c>
      <c r="E217">
        <f t="shared" si="130"/>
        <v>0</v>
      </c>
      <c r="F217">
        <f t="shared" si="135"/>
        <v>14400</v>
      </c>
      <c r="G217">
        <f t="shared" si="162"/>
        <v>0</v>
      </c>
      <c r="H217">
        <f t="shared" si="162"/>
        <v>0</v>
      </c>
      <c r="I217">
        <f t="shared" si="162"/>
        <v>0</v>
      </c>
      <c r="J217">
        <f t="shared" si="162"/>
        <v>0</v>
      </c>
      <c r="K217">
        <f t="shared" si="162"/>
        <v>0</v>
      </c>
      <c r="L217">
        <f t="shared" si="162"/>
        <v>0</v>
      </c>
      <c r="M217">
        <f t="shared" si="162"/>
        <v>0</v>
      </c>
      <c r="N217">
        <f t="shared" si="162"/>
        <v>1</v>
      </c>
      <c r="O217">
        <f t="shared" si="162"/>
        <v>0</v>
      </c>
      <c r="P217">
        <f t="shared" si="162"/>
        <v>0</v>
      </c>
      <c r="Q217">
        <f t="shared" si="136"/>
        <v>17.728636984825958</v>
      </c>
      <c r="R217">
        <f t="shared" si="137"/>
        <v>146.8335419836704</v>
      </c>
      <c r="S217">
        <f t="shared" si="138"/>
        <v>-38.833541983670386</v>
      </c>
      <c r="T217">
        <f t="shared" si="139"/>
        <v>38.833541983670386</v>
      </c>
      <c r="U217">
        <f t="shared" si="140"/>
        <v>3.6592843572932643</v>
      </c>
      <c r="V217">
        <f t="shared" si="141"/>
        <v>120</v>
      </c>
      <c r="W217">
        <f t="shared" si="142"/>
        <v>0</v>
      </c>
      <c r="X217">
        <f t="shared" si="143"/>
        <v>0</v>
      </c>
      <c r="Y217">
        <f t="shared" si="144"/>
        <v>1.6032391466783031</v>
      </c>
      <c r="Z217">
        <f t="shared" si="145"/>
        <v>4.962416213734961</v>
      </c>
      <c r="AA217">
        <f t="shared" si="146"/>
        <v>21.76359163527596</v>
      </c>
      <c r="AB217">
        <f t="shared" si="147"/>
        <v>0.20151473736366632</v>
      </c>
      <c r="AC217">
        <f t="shared" si="148"/>
        <v>24.181768483639956</v>
      </c>
      <c r="AD217">
        <f t="shared" si="149"/>
        <v>0</v>
      </c>
      <c r="AE217">
        <f t="shared" si="150"/>
        <v>0</v>
      </c>
      <c r="AF217">
        <f t="shared" si="151"/>
        <v>2901.812218036795</v>
      </c>
      <c r="AG217">
        <f t="shared" si="152"/>
        <v>0</v>
      </c>
      <c r="AH217">
        <f t="shared" si="153"/>
        <v>0</v>
      </c>
      <c r="AI217">
        <f t="shared" si="154"/>
        <v>0</v>
      </c>
      <c r="AJ217">
        <f t="shared" si="155"/>
        <v>0</v>
      </c>
      <c r="AK217">
        <f t="shared" si="156"/>
        <v>0</v>
      </c>
      <c r="AL217">
        <f t="shared" si="157"/>
        <v>0</v>
      </c>
      <c r="AM217">
        <f t="shared" si="158"/>
        <v>0</v>
      </c>
      <c r="AN217">
        <f t="shared" si="159"/>
        <v>0.20151473736366632</v>
      </c>
      <c r="AO217">
        <f t="shared" si="160"/>
        <v>0</v>
      </c>
      <c r="AP217">
        <f t="shared" si="161"/>
        <v>0</v>
      </c>
    </row>
    <row r="218" spans="1:42" ht="15">
      <c r="A218">
        <f t="shared" si="132"/>
        <v>1975</v>
      </c>
      <c r="B218">
        <v>127</v>
      </c>
      <c r="C218">
        <f>C217</f>
        <v>120</v>
      </c>
      <c r="D218">
        <f t="shared" si="163"/>
        <v>0</v>
      </c>
      <c r="E218">
        <f t="shared" si="130"/>
        <v>0</v>
      </c>
      <c r="F218">
        <f t="shared" si="135"/>
        <v>14400</v>
      </c>
      <c r="G218">
        <f t="shared" si="162"/>
        <v>0</v>
      </c>
      <c r="H218">
        <f t="shared" si="162"/>
        <v>0</v>
      </c>
      <c r="I218">
        <f t="shared" si="162"/>
        <v>0</v>
      </c>
      <c r="J218">
        <f t="shared" si="162"/>
        <v>0</v>
      </c>
      <c r="K218">
        <f t="shared" si="162"/>
        <v>0</v>
      </c>
      <c r="L218">
        <f t="shared" si="162"/>
        <v>0</v>
      </c>
      <c r="M218">
        <f t="shared" si="162"/>
        <v>0</v>
      </c>
      <c r="N218">
        <f t="shared" si="162"/>
        <v>1</v>
      </c>
      <c r="O218">
        <f t="shared" si="162"/>
        <v>0</v>
      </c>
      <c r="P218">
        <f t="shared" si="162"/>
        <v>0</v>
      </c>
      <c r="Q218">
        <f t="shared" si="136"/>
        <v>17.728636984825958</v>
      </c>
      <c r="R218">
        <f t="shared" si="137"/>
        <v>146.8335419836704</v>
      </c>
      <c r="S218">
        <f t="shared" si="138"/>
        <v>-19.833541983670386</v>
      </c>
      <c r="T218">
        <f t="shared" si="139"/>
        <v>19.833541983670386</v>
      </c>
      <c r="U218">
        <f t="shared" si="140"/>
        <v>2.987374544013199</v>
      </c>
      <c r="V218">
        <f t="shared" si="141"/>
        <v>120</v>
      </c>
      <c r="W218">
        <f t="shared" si="142"/>
        <v>0</v>
      </c>
      <c r="X218">
        <f t="shared" si="143"/>
        <v>0</v>
      </c>
      <c r="Y218">
        <f t="shared" si="144"/>
        <v>1.6032391466783031</v>
      </c>
      <c r="Z218">
        <f t="shared" si="145"/>
        <v>4.962416213734961</v>
      </c>
      <c r="AA218">
        <f t="shared" si="146"/>
        <v>25.592371645185622</v>
      </c>
      <c r="AB218">
        <f t="shared" si="147"/>
        <v>0.20151473736366632</v>
      </c>
      <c r="AC218">
        <f t="shared" si="148"/>
        <v>24.181768483639956</v>
      </c>
      <c r="AD218">
        <f t="shared" si="149"/>
        <v>0</v>
      </c>
      <c r="AE218">
        <f t="shared" si="150"/>
        <v>0</v>
      </c>
      <c r="AF218">
        <f t="shared" si="151"/>
        <v>2901.812218036795</v>
      </c>
      <c r="AG218">
        <f t="shared" si="152"/>
        <v>0</v>
      </c>
      <c r="AH218">
        <f t="shared" si="153"/>
        <v>0</v>
      </c>
      <c r="AI218">
        <f t="shared" si="154"/>
        <v>0</v>
      </c>
      <c r="AJ218">
        <f t="shared" si="155"/>
        <v>0</v>
      </c>
      <c r="AK218">
        <f t="shared" si="156"/>
        <v>0</v>
      </c>
      <c r="AL218">
        <f t="shared" si="157"/>
        <v>0</v>
      </c>
      <c r="AM218">
        <f t="shared" si="158"/>
        <v>0</v>
      </c>
      <c r="AN218">
        <f t="shared" si="159"/>
        <v>0.20151473736366632</v>
      </c>
      <c r="AO218">
        <f t="shared" si="160"/>
        <v>0</v>
      </c>
      <c r="AP218">
        <f t="shared" si="161"/>
        <v>0</v>
      </c>
    </row>
    <row r="219" spans="1:42" ht="15">
      <c r="A219">
        <f t="shared" si="132"/>
        <v>1975</v>
      </c>
      <c r="B219">
        <v>141</v>
      </c>
      <c r="C219">
        <f>C218</f>
        <v>120</v>
      </c>
      <c r="D219">
        <f t="shared" si="163"/>
        <v>0</v>
      </c>
      <c r="E219">
        <f t="shared" si="130"/>
        <v>0</v>
      </c>
      <c r="F219">
        <f t="shared" si="135"/>
        <v>14400</v>
      </c>
      <c r="G219">
        <f t="shared" si="162"/>
        <v>0</v>
      </c>
      <c r="H219">
        <f t="shared" si="162"/>
        <v>0</v>
      </c>
      <c r="I219">
        <f t="shared" si="162"/>
        <v>0</v>
      </c>
      <c r="J219">
        <f t="shared" si="162"/>
        <v>0</v>
      </c>
      <c r="K219">
        <f t="shared" si="162"/>
        <v>0</v>
      </c>
      <c r="L219">
        <f t="shared" si="162"/>
        <v>0</v>
      </c>
      <c r="M219">
        <f t="shared" si="162"/>
        <v>0</v>
      </c>
      <c r="N219">
        <f t="shared" si="162"/>
        <v>1</v>
      </c>
      <c r="O219">
        <f t="shared" si="162"/>
        <v>0</v>
      </c>
      <c r="P219">
        <f t="shared" si="162"/>
        <v>0</v>
      </c>
      <c r="Q219">
        <f t="shared" si="136"/>
        <v>17.728636984825958</v>
      </c>
      <c r="R219">
        <f t="shared" si="137"/>
        <v>146.8335419836704</v>
      </c>
      <c r="S219">
        <f t="shared" si="138"/>
        <v>-5.833541983670386</v>
      </c>
      <c r="T219">
        <f t="shared" si="139"/>
        <v>5.833541983670386</v>
      </c>
      <c r="U219">
        <f t="shared" si="140"/>
        <v>1.7636243602508856</v>
      </c>
      <c r="V219">
        <f t="shared" si="141"/>
        <v>120</v>
      </c>
      <c r="W219">
        <f t="shared" si="142"/>
        <v>0</v>
      </c>
      <c r="X219">
        <f t="shared" si="143"/>
        <v>0</v>
      </c>
      <c r="Y219">
        <f t="shared" si="144"/>
        <v>1.6032391466783031</v>
      </c>
      <c r="Z219">
        <f t="shared" si="145"/>
        <v>4.962416213734961</v>
      </c>
      <c r="AA219">
        <f t="shared" si="146"/>
        <v>28.41357796827695</v>
      </c>
      <c r="AB219">
        <f t="shared" si="147"/>
        <v>0.20151473736366632</v>
      </c>
      <c r="AC219">
        <f t="shared" si="148"/>
        <v>24.181768483639956</v>
      </c>
      <c r="AD219">
        <f t="shared" si="149"/>
        <v>0</v>
      </c>
      <c r="AE219">
        <f t="shared" si="150"/>
        <v>0</v>
      </c>
      <c r="AF219">
        <f t="shared" si="151"/>
        <v>2901.812218036795</v>
      </c>
      <c r="AG219">
        <f t="shared" si="152"/>
        <v>0</v>
      </c>
      <c r="AH219">
        <f t="shared" si="153"/>
        <v>0</v>
      </c>
      <c r="AI219">
        <f t="shared" si="154"/>
        <v>0</v>
      </c>
      <c r="AJ219">
        <f t="shared" si="155"/>
        <v>0</v>
      </c>
      <c r="AK219">
        <f t="shared" si="156"/>
        <v>0</v>
      </c>
      <c r="AL219">
        <f t="shared" si="157"/>
        <v>0</v>
      </c>
      <c r="AM219">
        <f t="shared" si="158"/>
        <v>0</v>
      </c>
      <c r="AN219">
        <f t="shared" si="159"/>
        <v>0.20151473736366632</v>
      </c>
      <c r="AO219">
        <f t="shared" si="160"/>
        <v>0</v>
      </c>
      <c r="AP219">
        <f t="shared" si="161"/>
        <v>0</v>
      </c>
    </row>
    <row r="220" spans="1:42" ht="15">
      <c r="A220">
        <f t="shared" si="132"/>
        <v>1975</v>
      </c>
      <c r="B220">
        <v>150</v>
      </c>
      <c r="C220">
        <v>180</v>
      </c>
      <c r="D220">
        <f t="shared" si="163"/>
        <v>0</v>
      </c>
      <c r="E220">
        <f t="shared" si="130"/>
        <v>0</v>
      </c>
      <c r="F220">
        <f t="shared" si="135"/>
        <v>32400</v>
      </c>
      <c r="G220">
        <f t="shared" si="162"/>
        <v>0</v>
      </c>
      <c r="H220">
        <f t="shared" si="162"/>
        <v>0</v>
      </c>
      <c r="I220">
        <f t="shared" si="162"/>
        <v>0</v>
      </c>
      <c r="J220">
        <f t="shared" si="162"/>
        <v>0</v>
      </c>
      <c r="K220">
        <f t="shared" si="162"/>
        <v>0</v>
      </c>
      <c r="L220">
        <f t="shared" si="162"/>
        <v>0</v>
      </c>
      <c r="M220">
        <f t="shared" si="162"/>
        <v>0</v>
      </c>
      <c r="N220">
        <f t="shared" si="162"/>
        <v>1</v>
      </c>
      <c r="O220">
        <f t="shared" si="162"/>
        <v>0</v>
      </c>
      <c r="P220">
        <f t="shared" si="162"/>
        <v>0</v>
      </c>
      <c r="Q220">
        <f t="shared" si="136"/>
        <v>17.728636984825958</v>
      </c>
      <c r="R220">
        <f t="shared" si="137"/>
        <v>162.74136201556308</v>
      </c>
      <c r="S220">
        <f t="shared" si="138"/>
        <v>-12.741362015563084</v>
      </c>
      <c r="T220">
        <f t="shared" si="139"/>
        <v>12.741362015563084</v>
      </c>
      <c r="U220">
        <f t="shared" si="140"/>
        <v>2.544853553029628</v>
      </c>
      <c r="V220">
        <f t="shared" si="141"/>
        <v>180</v>
      </c>
      <c r="W220">
        <f t="shared" si="142"/>
        <v>0</v>
      </c>
      <c r="X220">
        <f t="shared" si="143"/>
        <v>0</v>
      </c>
      <c r="Y220">
        <f t="shared" si="144"/>
        <v>1.5758853791232248</v>
      </c>
      <c r="Z220">
        <f t="shared" si="145"/>
        <v>4.828626051750256</v>
      </c>
      <c r="AA220">
        <f t="shared" si="146"/>
        <v>31.064737337783434</v>
      </c>
      <c r="AB220">
        <f t="shared" si="147"/>
        <v>0.20709824891855624</v>
      </c>
      <c r="AC220">
        <f t="shared" si="148"/>
        <v>37.27768480534012</v>
      </c>
      <c r="AD220">
        <f t="shared" si="149"/>
        <v>0</v>
      </c>
      <c r="AE220">
        <f t="shared" si="150"/>
        <v>0</v>
      </c>
      <c r="AF220">
        <f t="shared" si="151"/>
        <v>6709.983264961222</v>
      </c>
      <c r="AG220">
        <f t="shared" si="152"/>
        <v>0</v>
      </c>
      <c r="AH220">
        <f t="shared" si="153"/>
        <v>0</v>
      </c>
      <c r="AI220">
        <f t="shared" si="154"/>
        <v>0</v>
      </c>
      <c r="AJ220">
        <f t="shared" si="155"/>
        <v>0</v>
      </c>
      <c r="AK220">
        <f t="shared" si="156"/>
        <v>0</v>
      </c>
      <c r="AL220">
        <f t="shared" si="157"/>
        <v>0</v>
      </c>
      <c r="AM220">
        <f t="shared" si="158"/>
        <v>0</v>
      </c>
      <c r="AN220">
        <f t="shared" si="159"/>
        <v>0.20709824891855624</v>
      </c>
      <c r="AO220">
        <f t="shared" si="160"/>
        <v>0</v>
      </c>
      <c r="AP220">
        <f t="shared" si="161"/>
        <v>0</v>
      </c>
    </row>
    <row r="221" spans="1:42" ht="15">
      <c r="A221">
        <f t="shared" si="132"/>
        <v>1975</v>
      </c>
      <c r="B221">
        <v>158</v>
      </c>
      <c r="C221">
        <f>C220</f>
        <v>180</v>
      </c>
      <c r="D221">
        <f t="shared" si="163"/>
        <v>0</v>
      </c>
      <c r="E221">
        <f t="shared" si="130"/>
        <v>0</v>
      </c>
      <c r="F221">
        <f t="shared" si="135"/>
        <v>32400</v>
      </c>
      <c r="G221">
        <f t="shared" si="162"/>
        <v>0</v>
      </c>
      <c r="H221">
        <f t="shared" si="162"/>
        <v>0</v>
      </c>
      <c r="I221">
        <f t="shared" si="162"/>
        <v>0</v>
      </c>
      <c r="J221">
        <f t="shared" si="162"/>
        <v>0</v>
      </c>
      <c r="K221">
        <f t="shared" si="162"/>
        <v>0</v>
      </c>
      <c r="L221">
        <f t="shared" si="162"/>
        <v>0</v>
      </c>
      <c r="M221">
        <f t="shared" si="162"/>
        <v>0</v>
      </c>
      <c r="N221">
        <f t="shared" si="162"/>
        <v>1</v>
      </c>
      <c r="O221">
        <f t="shared" si="162"/>
        <v>0</v>
      </c>
      <c r="P221">
        <f t="shared" si="162"/>
        <v>0</v>
      </c>
      <c r="Q221">
        <f t="shared" si="136"/>
        <v>17.728636984825958</v>
      </c>
      <c r="R221">
        <f t="shared" si="137"/>
        <v>162.74136201556308</v>
      </c>
      <c r="S221">
        <f t="shared" si="138"/>
        <v>-4.741362015563084</v>
      </c>
      <c r="T221">
        <f t="shared" si="139"/>
        <v>4.741362015563084</v>
      </c>
      <c r="U221">
        <f t="shared" si="140"/>
        <v>1.5563244394868043</v>
      </c>
      <c r="V221">
        <f t="shared" si="141"/>
        <v>180</v>
      </c>
      <c r="W221">
        <f t="shared" si="142"/>
        <v>0</v>
      </c>
      <c r="X221">
        <f t="shared" si="143"/>
        <v>0</v>
      </c>
      <c r="Y221">
        <f t="shared" si="144"/>
        <v>1.5758853791232248</v>
      </c>
      <c r="Z221">
        <f t="shared" si="145"/>
        <v>4.828626051750256</v>
      </c>
      <c r="AA221">
        <f t="shared" si="146"/>
        <v>32.721523329131884</v>
      </c>
      <c r="AB221">
        <f t="shared" si="147"/>
        <v>0.20709824891855624</v>
      </c>
      <c r="AC221">
        <f t="shared" si="148"/>
        <v>37.27768480534012</v>
      </c>
      <c r="AD221">
        <f t="shared" si="149"/>
        <v>0</v>
      </c>
      <c r="AE221">
        <f t="shared" si="150"/>
        <v>0</v>
      </c>
      <c r="AF221">
        <f t="shared" si="151"/>
        <v>6709.983264961222</v>
      </c>
      <c r="AG221">
        <f t="shared" si="152"/>
        <v>0</v>
      </c>
      <c r="AH221">
        <f t="shared" si="153"/>
        <v>0</v>
      </c>
      <c r="AI221">
        <f t="shared" si="154"/>
        <v>0</v>
      </c>
      <c r="AJ221">
        <f t="shared" si="155"/>
        <v>0</v>
      </c>
      <c r="AK221">
        <f t="shared" si="156"/>
        <v>0</v>
      </c>
      <c r="AL221">
        <f t="shared" si="157"/>
        <v>0</v>
      </c>
      <c r="AM221">
        <f t="shared" si="158"/>
        <v>0</v>
      </c>
      <c r="AN221">
        <f t="shared" si="159"/>
        <v>0.20709824891855624</v>
      </c>
      <c r="AO221">
        <f t="shared" si="160"/>
        <v>0</v>
      </c>
      <c r="AP221">
        <f t="shared" si="161"/>
        <v>0</v>
      </c>
    </row>
    <row r="222" spans="1:42" ht="15">
      <c r="A222">
        <f t="shared" si="132"/>
        <v>1975</v>
      </c>
      <c r="B222">
        <v>165</v>
      </c>
      <c r="C222">
        <f>C221</f>
        <v>180</v>
      </c>
      <c r="D222">
        <f t="shared" si="163"/>
        <v>0</v>
      </c>
      <c r="E222">
        <f>E201</f>
        <v>0</v>
      </c>
      <c r="F222">
        <f t="shared" si="135"/>
        <v>32400</v>
      </c>
      <c r="G222">
        <f t="shared" si="162"/>
        <v>0</v>
      </c>
      <c r="H222">
        <f t="shared" si="162"/>
        <v>0</v>
      </c>
      <c r="I222">
        <f t="shared" si="162"/>
        <v>0</v>
      </c>
      <c r="J222">
        <f t="shared" si="162"/>
        <v>0</v>
      </c>
      <c r="K222">
        <f t="shared" si="162"/>
        <v>0</v>
      </c>
      <c r="L222">
        <f t="shared" si="162"/>
        <v>0</v>
      </c>
      <c r="M222">
        <f t="shared" si="162"/>
        <v>0</v>
      </c>
      <c r="N222">
        <f t="shared" si="162"/>
        <v>1</v>
      </c>
      <c r="O222">
        <f t="shared" si="162"/>
        <v>0</v>
      </c>
      <c r="P222">
        <f t="shared" si="162"/>
        <v>0</v>
      </c>
      <c r="Q222">
        <f t="shared" si="136"/>
        <v>17.728636984825958</v>
      </c>
      <c r="R222">
        <f t="shared" si="137"/>
        <v>162.74136201556308</v>
      </c>
      <c r="S222">
        <f t="shared" si="138"/>
        <v>2.258637984436916</v>
      </c>
      <c r="T222">
        <f t="shared" si="139"/>
        <v>2.258637984436916</v>
      </c>
      <c r="U222">
        <f t="shared" si="140"/>
        <v>0.8147619698570275</v>
      </c>
      <c r="V222">
        <f t="shared" si="141"/>
        <v>180</v>
      </c>
      <c r="W222">
        <f t="shared" si="142"/>
        <v>0</v>
      </c>
      <c r="X222">
        <f t="shared" si="143"/>
        <v>0</v>
      </c>
      <c r="Y222">
        <f t="shared" si="144"/>
        <v>1.5758853791232248</v>
      </c>
      <c r="Z222">
        <f t="shared" si="145"/>
        <v>4.828626051750256</v>
      </c>
      <c r="AA222">
        <f t="shared" si="146"/>
        <v>34.17121107156178</v>
      </c>
      <c r="AB222">
        <f t="shared" si="147"/>
        <v>0.20709824891855624</v>
      </c>
      <c r="AC222">
        <f t="shared" si="148"/>
        <v>37.27768480534012</v>
      </c>
      <c r="AD222">
        <f t="shared" si="149"/>
        <v>0</v>
      </c>
      <c r="AE222">
        <f t="shared" si="150"/>
        <v>0</v>
      </c>
      <c r="AF222">
        <f t="shared" si="151"/>
        <v>6709.983264961222</v>
      </c>
      <c r="AG222">
        <f t="shared" si="152"/>
        <v>0</v>
      </c>
      <c r="AH222">
        <f t="shared" si="153"/>
        <v>0</v>
      </c>
      <c r="AI222">
        <f t="shared" si="154"/>
        <v>0</v>
      </c>
      <c r="AJ222">
        <f t="shared" si="155"/>
        <v>0</v>
      </c>
      <c r="AK222">
        <f t="shared" si="156"/>
        <v>0</v>
      </c>
      <c r="AL222">
        <f t="shared" si="157"/>
        <v>0</v>
      </c>
      <c r="AM222">
        <f t="shared" si="158"/>
        <v>0</v>
      </c>
      <c r="AN222">
        <f t="shared" si="159"/>
        <v>0.20709824891855624</v>
      </c>
      <c r="AO222">
        <f t="shared" si="160"/>
        <v>0</v>
      </c>
      <c r="AP222">
        <f t="shared" si="161"/>
        <v>0</v>
      </c>
    </row>
    <row r="223" spans="1:42" ht="15">
      <c r="A223">
        <f t="shared" si="132"/>
        <v>1975</v>
      </c>
      <c r="B223">
        <v>86</v>
      </c>
      <c r="C223">
        <v>0</v>
      </c>
      <c r="D223">
        <v>1</v>
      </c>
      <c r="E223">
        <f>E202</f>
        <v>0</v>
      </c>
      <c r="F223">
        <f t="shared" si="135"/>
        <v>0</v>
      </c>
      <c r="G223">
        <f aca="true" t="shared" si="164" ref="G223:P232">IF($A223=G$12,1,0)</f>
        <v>0</v>
      </c>
      <c r="H223">
        <f t="shared" si="164"/>
        <v>0</v>
      </c>
      <c r="I223">
        <f t="shared" si="164"/>
        <v>0</v>
      </c>
      <c r="J223">
        <f t="shared" si="164"/>
        <v>0</v>
      </c>
      <c r="K223">
        <f t="shared" si="164"/>
        <v>0</v>
      </c>
      <c r="L223">
        <f t="shared" si="164"/>
        <v>0</v>
      </c>
      <c r="M223">
        <f t="shared" si="164"/>
        <v>0</v>
      </c>
      <c r="N223">
        <f t="shared" si="164"/>
        <v>1</v>
      </c>
      <c r="O223">
        <f t="shared" si="164"/>
        <v>0</v>
      </c>
      <c r="P223">
        <f t="shared" si="164"/>
        <v>0</v>
      </c>
      <c r="Q223">
        <f t="shared" si="136"/>
        <v>17.728636984825958</v>
      </c>
      <c r="R223">
        <f t="shared" si="137"/>
        <v>49.209536662917266</v>
      </c>
      <c r="S223">
        <f t="shared" si="138"/>
        <v>36.790463337082734</v>
      </c>
      <c r="T223">
        <f t="shared" si="139"/>
        <v>36.790463337082734</v>
      </c>
      <c r="U223">
        <f t="shared" si="140"/>
        <v>3.605238663141285</v>
      </c>
      <c r="V223">
        <f t="shared" si="141"/>
        <v>0</v>
      </c>
      <c r="W223">
        <f t="shared" si="142"/>
        <v>1</v>
      </c>
      <c r="X223">
        <f t="shared" si="143"/>
        <v>0</v>
      </c>
      <c r="Y223">
        <f t="shared" si="144"/>
        <v>2.1156175293489037</v>
      </c>
      <c r="Z223">
        <f t="shared" si="145"/>
        <v>8.279982494977123</v>
      </c>
      <c r="AA223">
        <f t="shared" si="146"/>
        <v>10.386495388386399</v>
      </c>
      <c r="AB223">
        <f t="shared" si="147"/>
        <v>0.12077320219053952</v>
      </c>
      <c r="AC223">
        <f t="shared" si="148"/>
        <v>0</v>
      </c>
      <c r="AD223">
        <f t="shared" si="149"/>
        <v>0.12077320219053952</v>
      </c>
      <c r="AE223">
        <f t="shared" si="150"/>
        <v>0</v>
      </c>
      <c r="AF223">
        <f t="shared" si="151"/>
        <v>0</v>
      </c>
      <c r="AG223">
        <f t="shared" si="152"/>
        <v>0</v>
      </c>
      <c r="AH223">
        <f t="shared" si="153"/>
        <v>0</v>
      </c>
      <c r="AI223">
        <f t="shared" si="154"/>
        <v>0</v>
      </c>
      <c r="AJ223">
        <f t="shared" si="155"/>
        <v>0</v>
      </c>
      <c r="AK223">
        <f t="shared" si="156"/>
        <v>0</v>
      </c>
      <c r="AL223">
        <f t="shared" si="157"/>
        <v>0</v>
      </c>
      <c r="AM223">
        <f t="shared" si="158"/>
        <v>0</v>
      </c>
      <c r="AN223">
        <f t="shared" si="159"/>
        <v>0.12077320219053952</v>
      </c>
      <c r="AO223">
        <f t="shared" si="160"/>
        <v>0</v>
      </c>
      <c r="AP223">
        <f t="shared" si="161"/>
        <v>0</v>
      </c>
    </row>
    <row r="224" spans="1:42" ht="15">
      <c r="A224">
        <f t="shared" si="132"/>
        <v>1975</v>
      </c>
      <c r="B224">
        <v>134</v>
      </c>
      <c r="C224">
        <v>60</v>
      </c>
      <c r="D224">
        <f>D223</f>
        <v>1</v>
      </c>
      <c r="E224">
        <f>E203</f>
        <v>0</v>
      </c>
      <c r="F224">
        <f t="shared" si="135"/>
        <v>3600</v>
      </c>
      <c r="G224">
        <f t="shared" si="164"/>
        <v>0</v>
      </c>
      <c r="H224">
        <f t="shared" si="164"/>
        <v>0</v>
      </c>
      <c r="I224">
        <f t="shared" si="164"/>
        <v>0</v>
      </c>
      <c r="J224">
        <f t="shared" si="164"/>
        <v>0</v>
      </c>
      <c r="K224">
        <f t="shared" si="164"/>
        <v>0</v>
      </c>
      <c r="L224">
        <f t="shared" si="164"/>
        <v>0</v>
      </c>
      <c r="M224">
        <f t="shared" si="164"/>
        <v>0</v>
      </c>
      <c r="N224">
        <f t="shared" si="164"/>
        <v>1</v>
      </c>
      <c r="O224">
        <f t="shared" si="164"/>
        <v>0</v>
      </c>
      <c r="P224">
        <f t="shared" si="164"/>
        <v>0</v>
      </c>
      <c r="Q224">
        <f t="shared" si="136"/>
        <v>17.728636984825958</v>
      </c>
      <c r="R224">
        <f t="shared" si="137"/>
        <v>101.22799127737181</v>
      </c>
      <c r="S224">
        <f t="shared" si="138"/>
        <v>32.772008722628186</v>
      </c>
      <c r="T224">
        <f t="shared" si="139"/>
        <v>32.772008722628186</v>
      </c>
      <c r="U224">
        <f t="shared" si="140"/>
        <v>3.4895747584405297</v>
      </c>
      <c r="V224">
        <f t="shared" si="141"/>
        <v>60</v>
      </c>
      <c r="W224">
        <f t="shared" si="142"/>
        <v>1</v>
      </c>
      <c r="X224">
        <f t="shared" si="143"/>
        <v>0</v>
      </c>
      <c r="Y224">
        <f t="shared" si="144"/>
        <v>2.0882637617938253</v>
      </c>
      <c r="Z224">
        <f t="shared" si="145"/>
        <v>8.056748459071912</v>
      </c>
      <c r="AA224">
        <f t="shared" si="146"/>
        <v>16.632019813044526</v>
      </c>
      <c r="AB224">
        <f t="shared" si="147"/>
        <v>0.12411955084361587</v>
      </c>
      <c r="AC224">
        <f t="shared" si="148"/>
        <v>7.447173050616953</v>
      </c>
      <c r="AD224">
        <f t="shared" si="149"/>
        <v>0.12411955084361587</v>
      </c>
      <c r="AE224">
        <f t="shared" si="150"/>
        <v>0</v>
      </c>
      <c r="AF224">
        <f t="shared" si="151"/>
        <v>446.83038303701716</v>
      </c>
      <c r="AG224">
        <f t="shared" si="152"/>
        <v>0</v>
      </c>
      <c r="AH224">
        <f t="shared" si="153"/>
        <v>0</v>
      </c>
      <c r="AI224">
        <f t="shared" si="154"/>
        <v>0</v>
      </c>
      <c r="AJ224">
        <f t="shared" si="155"/>
        <v>0</v>
      </c>
      <c r="AK224">
        <f t="shared" si="156"/>
        <v>0</v>
      </c>
      <c r="AL224">
        <f t="shared" si="157"/>
        <v>0</v>
      </c>
      <c r="AM224">
        <f t="shared" si="158"/>
        <v>0</v>
      </c>
      <c r="AN224">
        <f t="shared" si="159"/>
        <v>0.12411955084361587</v>
      </c>
      <c r="AO224">
        <f t="shared" si="160"/>
        <v>0</v>
      </c>
      <c r="AP224">
        <f t="shared" si="161"/>
        <v>0</v>
      </c>
    </row>
    <row r="225" spans="1:42" ht="15">
      <c r="A225">
        <f t="shared" si="132"/>
        <v>1975</v>
      </c>
      <c r="B225">
        <v>153</v>
      </c>
      <c r="C225">
        <f>C224</f>
        <v>60</v>
      </c>
      <c r="D225">
        <f>D224</f>
        <v>1</v>
      </c>
      <c r="E225">
        <v>1</v>
      </c>
      <c r="F225">
        <f t="shared" si="135"/>
        <v>3600</v>
      </c>
      <c r="G225">
        <f t="shared" si="164"/>
        <v>0</v>
      </c>
      <c r="H225">
        <f t="shared" si="164"/>
        <v>0</v>
      </c>
      <c r="I225">
        <f t="shared" si="164"/>
        <v>0</v>
      </c>
      <c r="J225">
        <f t="shared" si="164"/>
        <v>0</v>
      </c>
      <c r="K225">
        <f t="shared" si="164"/>
        <v>0</v>
      </c>
      <c r="L225">
        <f t="shared" si="164"/>
        <v>0</v>
      </c>
      <c r="M225">
        <f t="shared" si="164"/>
        <v>0</v>
      </c>
      <c r="N225">
        <f t="shared" si="164"/>
        <v>1</v>
      </c>
      <c r="O225">
        <f t="shared" si="164"/>
        <v>0</v>
      </c>
      <c r="P225">
        <f t="shared" si="164"/>
        <v>0</v>
      </c>
      <c r="Q225">
        <f t="shared" si="136"/>
        <v>17.728636984825958</v>
      </c>
      <c r="R225">
        <f t="shared" si="137"/>
        <v>134.3729201515877</v>
      </c>
      <c r="S225">
        <f t="shared" si="138"/>
        <v>18.627079848412308</v>
      </c>
      <c r="T225">
        <f t="shared" si="139"/>
        <v>18.627079848412308</v>
      </c>
      <c r="U225">
        <f t="shared" si="140"/>
        <v>2.9246164277444375</v>
      </c>
      <c r="V225">
        <f t="shared" si="141"/>
        <v>60</v>
      </c>
      <c r="W225">
        <f t="shared" si="142"/>
        <v>1</v>
      </c>
      <c r="X225">
        <f t="shared" si="143"/>
        <v>1</v>
      </c>
      <c r="Y225">
        <f t="shared" si="144"/>
        <v>3.0882637617938253</v>
      </c>
      <c r="Z225">
        <f t="shared" si="145"/>
        <v>21.882128814839316</v>
      </c>
      <c r="AA225">
        <f t="shared" si="146"/>
        <v>6.992007098333294</v>
      </c>
      <c r="AB225">
        <f t="shared" si="147"/>
        <v>0.04569939279956401</v>
      </c>
      <c r="AC225">
        <f t="shared" si="148"/>
        <v>2.7419635679738406</v>
      </c>
      <c r="AD225">
        <f t="shared" si="149"/>
        <v>0.04569939279956401</v>
      </c>
      <c r="AE225">
        <f t="shared" si="150"/>
        <v>0.04569939279956401</v>
      </c>
      <c r="AF225">
        <f t="shared" si="151"/>
        <v>164.51781407843043</v>
      </c>
      <c r="AG225">
        <f t="shared" si="152"/>
        <v>0</v>
      </c>
      <c r="AH225">
        <f t="shared" si="153"/>
        <v>0</v>
      </c>
      <c r="AI225">
        <f t="shared" si="154"/>
        <v>0</v>
      </c>
      <c r="AJ225">
        <f t="shared" si="155"/>
        <v>0</v>
      </c>
      <c r="AK225">
        <f t="shared" si="156"/>
        <v>0</v>
      </c>
      <c r="AL225">
        <f t="shared" si="157"/>
        <v>0</v>
      </c>
      <c r="AM225">
        <f t="shared" si="158"/>
        <v>0</v>
      </c>
      <c r="AN225">
        <f t="shared" si="159"/>
        <v>0.04569939279956401</v>
      </c>
      <c r="AO225">
        <f t="shared" si="160"/>
        <v>0</v>
      </c>
      <c r="AP225">
        <f t="shared" si="161"/>
        <v>0</v>
      </c>
    </row>
    <row r="226" spans="1:42" ht="15">
      <c r="A226">
        <f t="shared" si="132"/>
        <v>1975</v>
      </c>
      <c r="B226">
        <v>161</v>
      </c>
      <c r="C226">
        <v>120</v>
      </c>
      <c r="D226">
        <f>D225</f>
        <v>1</v>
      </c>
      <c r="E226">
        <f>E205</f>
        <v>0</v>
      </c>
      <c r="F226">
        <f t="shared" si="135"/>
        <v>14400</v>
      </c>
      <c r="G226">
        <f t="shared" si="164"/>
        <v>0</v>
      </c>
      <c r="H226">
        <f t="shared" si="164"/>
        <v>0</v>
      </c>
      <c r="I226">
        <f t="shared" si="164"/>
        <v>0</v>
      </c>
      <c r="J226">
        <f t="shared" si="164"/>
        <v>0</v>
      </c>
      <c r="K226">
        <f t="shared" si="164"/>
        <v>0</v>
      </c>
      <c r="L226">
        <f t="shared" si="164"/>
        <v>0</v>
      </c>
      <c r="M226">
        <f t="shared" si="164"/>
        <v>0</v>
      </c>
      <c r="N226">
        <f t="shared" si="164"/>
        <v>1</v>
      </c>
      <c r="O226">
        <f t="shared" si="164"/>
        <v>0</v>
      </c>
      <c r="P226">
        <f t="shared" si="164"/>
        <v>0</v>
      </c>
      <c r="Q226">
        <f t="shared" si="136"/>
        <v>17.728636984825958</v>
      </c>
      <c r="R226">
        <f t="shared" si="137"/>
        <v>135.19112860054543</v>
      </c>
      <c r="S226">
        <f t="shared" si="138"/>
        <v>25.808871399454574</v>
      </c>
      <c r="T226">
        <f t="shared" si="139"/>
        <v>25.808871399454574</v>
      </c>
      <c r="U226">
        <f t="shared" si="140"/>
        <v>3.2507182855158208</v>
      </c>
      <c r="V226">
        <f t="shared" si="141"/>
        <v>120</v>
      </c>
      <c r="W226">
        <f t="shared" si="142"/>
        <v>1</v>
      </c>
      <c r="X226">
        <f t="shared" si="143"/>
        <v>0</v>
      </c>
      <c r="Y226">
        <f t="shared" si="144"/>
        <v>2.060909994238747</v>
      </c>
      <c r="Z226">
        <f t="shared" si="145"/>
        <v>7.839532966662024</v>
      </c>
      <c r="AA226">
        <f t="shared" si="146"/>
        <v>20.53693768297932</v>
      </c>
      <c r="AB226">
        <f t="shared" si="147"/>
        <v>0.12755861914893987</v>
      </c>
      <c r="AC226">
        <f t="shared" si="148"/>
        <v>15.307034297872786</v>
      </c>
      <c r="AD226">
        <f t="shared" si="149"/>
        <v>0.12755861914893987</v>
      </c>
      <c r="AE226">
        <f t="shared" si="150"/>
        <v>0</v>
      </c>
      <c r="AF226">
        <f t="shared" si="151"/>
        <v>1836.8441157447344</v>
      </c>
      <c r="AG226">
        <f t="shared" si="152"/>
        <v>0</v>
      </c>
      <c r="AH226">
        <f t="shared" si="153"/>
        <v>0</v>
      </c>
      <c r="AI226">
        <f t="shared" si="154"/>
        <v>0</v>
      </c>
      <c r="AJ226">
        <f t="shared" si="155"/>
        <v>0</v>
      </c>
      <c r="AK226">
        <f t="shared" si="156"/>
        <v>0</v>
      </c>
      <c r="AL226">
        <f t="shared" si="157"/>
        <v>0</v>
      </c>
      <c r="AM226">
        <f t="shared" si="158"/>
        <v>0</v>
      </c>
      <c r="AN226">
        <f t="shared" si="159"/>
        <v>0.12755861914893987</v>
      </c>
      <c r="AO226">
        <f t="shared" si="160"/>
        <v>0</v>
      </c>
      <c r="AP226">
        <f t="shared" si="161"/>
        <v>0</v>
      </c>
    </row>
    <row r="227" spans="1:42" ht="15">
      <c r="A227">
        <f t="shared" si="132"/>
        <v>1975</v>
      </c>
      <c r="B227">
        <v>171</v>
      </c>
      <c r="C227">
        <f>C226</f>
        <v>120</v>
      </c>
      <c r="D227">
        <f>D226</f>
        <v>1</v>
      </c>
      <c r="E227">
        <v>1</v>
      </c>
      <c r="F227">
        <f t="shared" si="135"/>
        <v>14400</v>
      </c>
      <c r="G227">
        <f t="shared" si="164"/>
        <v>0</v>
      </c>
      <c r="H227">
        <f t="shared" si="164"/>
        <v>0</v>
      </c>
      <c r="I227">
        <f t="shared" si="164"/>
        <v>0</v>
      </c>
      <c r="J227">
        <f t="shared" si="164"/>
        <v>0</v>
      </c>
      <c r="K227">
        <f t="shared" si="164"/>
        <v>0</v>
      </c>
      <c r="L227">
        <f t="shared" si="164"/>
        <v>0</v>
      </c>
      <c r="M227">
        <f t="shared" si="164"/>
        <v>0</v>
      </c>
      <c r="N227">
        <f t="shared" si="164"/>
        <v>1</v>
      </c>
      <c r="O227">
        <f t="shared" si="164"/>
        <v>0</v>
      </c>
      <c r="P227">
        <f t="shared" si="164"/>
        <v>0</v>
      </c>
      <c r="Q227">
        <f t="shared" si="136"/>
        <v>17.728636984825958</v>
      </c>
      <c r="R227">
        <f t="shared" si="137"/>
        <v>168.3360574747613</v>
      </c>
      <c r="S227">
        <f t="shared" si="138"/>
        <v>2.6639425252386957</v>
      </c>
      <c r="T227">
        <f t="shared" si="139"/>
        <v>2.6639425252386957</v>
      </c>
      <c r="U227">
        <f t="shared" si="140"/>
        <v>0.9798071778353082</v>
      </c>
      <c r="V227">
        <f t="shared" si="141"/>
        <v>120</v>
      </c>
      <c r="W227">
        <f t="shared" si="142"/>
        <v>1</v>
      </c>
      <c r="X227">
        <f t="shared" si="143"/>
        <v>1</v>
      </c>
      <c r="Y227">
        <f t="shared" si="144"/>
        <v>3.060909994238747</v>
      </c>
      <c r="Z227">
        <f t="shared" si="145"/>
        <v>21.29217153745406</v>
      </c>
      <c r="AA227">
        <f t="shared" si="146"/>
        <v>8.03112071961293</v>
      </c>
      <c r="AB227">
        <f t="shared" si="147"/>
        <v>0.04696561824335047</v>
      </c>
      <c r="AC227">
        <f t="shared" si="148"/>
        <v>5.635874189202056</v>
      </c>
      <c r="AD227">
        <f t="shared" si="149"/>
        <v>0.04696561824335047</v>
      </c>
      <c r="AE227">
        <f t="shared" si="150"/>
        <v>0.04696561824335047</v>
      </c>
      <c r="AF227">
        <f t="shared" si="151"/>
        <v>676.3049027042467</v>
      </c>
      <c r="AG227">
        <f t="shared" si="152"/>
        <v>0</v>
      </c>
      <c r="AH227">
        <f t="shared" si="153"/>
        <v>0</v>
      </c>
      <c r="AI227">
        <f t="shared" si="154"/>
        <v>0</v>
      </c>
      <c r="AJ227">
        <f t="shared" si="155"/>
        <v>0</v>
      </c>
      <c r="AK227">
        <f t="shared" si="156"/>
        <v>0</v>
      </c>
      <c r="AL227">
        <f t="shared" si="157"/>
        <v>0</v>
      </c>
      <c r="AM227">
        <f t="shared" si="158"/>
        <v>0</v>
      </c>
      <c r="AN227">
        <f t="shared" si="159"/>
        <v>0.04696561824335047</v>
      </c>
      <c r="AO227">
        <f t="shared" si="160"/>
        <v>0</v>
      </c>
      <c r="AP227">
        <f t="shared" si="161"/>
        <v>0</v>
      </c>
    </row>
    <row r="228" spans="1:42" ht="15">
      <c r="A228">
        <f t="shared" si="132"/>
        <v>1975</v>
      </c>
      <c r="B228">
        <v>154</v>
      </c>
      <c r="C228">
        <v>60</v>
      </c>
      <c r="D228">
        <f>D227</f>
        <v>1</v>
      </c>
      <c r="E228">
        <f>E207</f>
        <v>0</v>
      </c>
      <c r="F228">
        <f t="shared" si="135"/>
        <v>3600</v>
      </c>
      <c r="G228">
        <f t="shared" si="164"/>
        <v>0</v>
      </c>
      <c r="H228">
        <f t="shared" si="164"/>
        <v>0</v>
      </c>
      <c r="I228">
        <f t="shared" si="164"/>
        <v>0</v>
      </c>
      <c r="J228">
        <f t="shared" si="164"/>
        <v>0</v>
      </c>
      <c r="K228">
        <f t="shared" si="164"/>
        <v>0</v>
      </c>
      <c r="L228">
        <f t="shared" si="164"/>
        <v>0</v>
      </c>
      <c r="M228">
        <f t="shared" si="164"/>
        <v>0</v>
      </c>
      <c r="N228">
        <f t="shared" si="164"/>
        <v>1</v>
      </c>
      <c r="O228">
        <f t="shared" si="164"/>
        <v>0</v>
      </c>
      <c r="P228">
        <f t="shared" si="164"/>
        <v>0</v>
      </c>
      <c r="Q228">
        <f t="shared" si="136"/>
        <v>17.728636984825958</v>
      </c>
      <c r="R228">
        <f t="shared" si="137"/>
        <v>101.22799127737181</v>
      </c>
      <c r="S228">
        <f t="shared" si="138"/>
        <v>52.772008722628186</v>
      </c>
      <c r="T228">
        <f t="shared" si="139"/>
        <v>52.772008722628186</v>
      </c>
      <c r="U228">
        <f t="shared" si="140"/>
        <v>3.965980912310461</v>
      </c>
      <c r="V228">
        <f t="shared" si="141"/>
        <v>60</v>
      </c>
      <c r="W228">
        <f t="shared" si="142"/>
        <v>1</v>
      </c>
      <c r="X228">
        <f t="shared" si="143"/>
        <v>0</v>
      </c>
      <c r="Y228">
        <f t="shared" si="144"/>
        <v>2.0882637617938253</v>
      </c>
      <c r="Z228">
        <f t="shared" si="145"/>
        <v>8.056748459071912</v>
      </c>
      <c r="AA228">
        <f t="shared" si="146"/>
        <v>19.114410829916846</v>
      </c>
      <c r="AB228">
        <f t="shared" si="147"/>
        <v>0.12411955084361587</v>
      </c>
      <c r="AC228">
        <f t="shared" si="148"/>
        <v>7.447173050616953</v>
      </c>
      <c r="AD228">
        <f t="shared" si="149"/>
        <v>0.12411955084361587</v>
      </c>
      <c r="AE228">
        <f t="shared" si="150"/>
        <v>0</v>
      </c>
      <c r="AF228">
        <f t="shared" si="151"/>
        <v>446.83038303701716</v>
      </c>
      <c r="AG228">
        <f t="shared" si="152"/>
        <v>0</v>
      </c>
      <c r="AH228">
        <f t="shared" si="153"/>
        <v>0</v>
      </c>
      <c r="AI228">
        <f t="shared" si="154"/>
        <v>0</v>
      </c>
      <c r="AJ228">
        <f t="shared" si="155"/>
        <v>0</v>
      </c>
      <c r="AK228">
        <f t="shared" si="156"/>
        <v>0</v>
      </c>
      <c r="AL228">
        <f t="shared" si="157"/>
        <v>0</v>
      </c>
      <c r="AM228">
        <f t="shared" si="158"/>
        <v>0</v>
      </c>
      <c r="AN228">
        <f t="shared" si="159"/>
        <v>0.12411955084361587</v>
      </c>
      <c r="AO228">
        <f t="shared" si="160"/>
        <v>0</v>
      </c>
      <c r="AP228">
        <f t="shared" si="161"/>
        <v>0</v>
      </c>
    </row>
    <row r="229" spans="1:42" ht="15">
      <c r="A229">
        <f t="shared" si="132"/>
        <v>1975</v>
      </c>
      <c r="B229">
        <v>151</v>
      </c>
      <c r="C229">
        <f>C228</f>
        <v>60</v>
      </c>
      <c r="D229">
        <v>0</v>
      </c>
      <c r="E229">
        <v>1</v>
      </c>
      <c r="F229">
        <f t="shared" si="135"/>
        <v>3600</v>
      </c>
      <c r="G229">
        <f t="shared" si="164"/>
        <v>0</v>
      </c>
      <c r="H229">
        <f t="shared" si="164"/>
        <v>0</v>
      </c>
      <c r="I229">
        <f t="shared" si="164"/>
        <v>0</v>
      </c>
      <c r="J229">
        <f t="shared" si="164"/>
        <v>0</v>
      </c>
      <c r="K229">
        <f t="shared" si="164"/>
        <v>0</v>
      </c>
      <c r="L229">
        <f t="shared" si="164"/>
        <v>0</v>
      </c>
      <c r="M229">
        <f t="shared" si="164"/>
        <v>0</v>
      </c>
      <c r="N229">
        <f t="shared" si="164"/>
        <v>1</v>
      </c>
      <c r="O229">
        <f t="shared" si="164"/>
        <v>0</v>
      </c>
      <c r="P229">
        <f t="shared" si="164"/>
        <v>0</v>
      </c>
      <c r="Q229">
        <f t="shared" si="136"/>
        <v>17.728636984825958</v>
      </c>
      <c r="R229">
        <f t="shared" si="137"/>
        <v>146.01533353471265</v>
      </c>
      <c r="S229">
        <f t="shared" si="138"/>
        <v>4.984666465287347</v>
      </c>
      <c r="T229">
        <f t="shared" si="139"/>
        <v>4.984666465287347</v>
      </c>
      <c r="U229">
        <f t="shared" si="140"/>
        <v>1.6063664935098567</v>
      </c>
      <c r="V229">
        <f t="shared" si="141"/>
        <v>60</v>
      </c>
      <c r="W229">
        <f t="shared" si="142"/>
        <v>0</v>
      </c>
      <c r="X229">
        <f t="shared" si="143"/>
        <v>1</v>
      </c>
      <c r="Y229">
        <f t="shared" si="144"/>
        <v>2.6305929142333815</v>
      </c>
      <c r="Z229">
        <f t="shared" si="145"/>
        <v>13.8513647794546</v>
      </c>
      <c r="AA229">
        <f t="shared" si="146"/>
        <v>10.901452846290981</v>
      </c>
      <c r="AB229">
        <f t="shared" si="147"/>
        <v>0.07219505196219192</v>
      </c>
      <c r="AC229">
        <f t="shared" si="148"/>
        <v>4.331703117731515</v>
      </c>
      <c r="AD229">
        <f t="shared" si="149"/>
        <v>0</v>
      </c>
      <c r="AE229">
        <f t="shared" si="150"/>
        <v>0.07219505196219192</v>
      </c>
      <c r="AF229">
        <f t="shared" si="151"/>
        <v>259.90218706389095</v>
      </c>
      <c r="AG229">
        <f t="shared" si="152"/>
        <v>0</v>
      </c>
      <c r="AH229">
        <f t="shared" si="153"/>
        <v>0</v>
      </c>
      <c r="AI229">
        <f t="shared" si="154"/>
        <v>0</v>
      </c>
      <c r="AJ229">
        <f t="shared" si="155"/>
        <v>0</v>
      </c>
      <c r="AK229">
        <f t="shared" si="156"/>
        <v>0</v>
      </c>
      <c r="AL229">
        <f t="shared" si="157"/>
        <v>0</v>
      </c>
      <c r="AM229">
        <f t="shared" si="158"/>
        <v>0</v>
      </c>
      <c r="AN229">
        <f t="shared" si="159"/>
        <v>0.07219505196219192</v>
      </c>
      <c r="AO229">
        <f t="shared" si="160"/>
        <v>0</v>
      </c>
      <c r="AP229">
        <f t="shared" si="161"/>
        <v>0</v>
      </c>
    </row>
    <row r="230" spans="1:42" ht="15">
      <c r="A230">
        <f t="shared" si="132"/>
        <v>1975</v>
      </c>
      <c r="B230">
        <v>174</v>
      </c>
      <c r="C230">
        <v>120</v>
      </c>
      <c r="D230">
        <f>D229</f>
        <v>0</v>
      </c>
      <c r="E230">
        <v>0</v>
      </c>
      <c r="F230">
        <f t="shared" si="135"/>
        <v>14400</v>
      </c>
      <c r="G230">
        <f t="shared" si="164"/>
        <v>0</v>
      </c>
      <c r="H230">
        <f t="shared" si="164"/>
        <v>0</v>
      </c>
      <c r="I230">
        <f t="shared" si="164"/>
        <v>0</v>
      </c>
      <c r="J230">
        <f t="shared" si="164"/>
        <v>0</v>
      </c>
      <c r="K230">
        <f t="shared" si="164"/>
        <v>0</v>
      </c>
      <c r="L230">
        <f t="shared" si="164"/>
        <v>0</v>
      </c>
      <c r="M230">
        <f t="shared" si="164"/>
        <v>0</v>
      </c>
      <c r="N230">
        <f t="shared" si="164"/>
        <v>1</v>
      </c>
      <c r="O230">
        <f t="shared" si="164"/>
        <v>0</v>
      </c>
      <c r="P230">
        <f t="shared" si="164"/>
        <v>0</v>
      </c>
      <c r="Q230">
        <f t="shared" si="136"/>
        <v>17.728636984825958</v>
      </c>
      <c r="R230">
        <f t="shared" si="137"/>
        <v>146.8335419836704</v>
      </c>
      <c r="S230">
        <f t="shared" si="138"/>
        <v>27.166458016329614</v>
      </c>
      <c r="T230">
        <f t="shared" si="139"/>
        <v>27.166458016329614</v>
      </c>
      <c r="U230">
        <f t="shared" si="140"/>
        <v>3.301983051168708</v>
      </c>
      <c r="V230">
        <f t="shared" si="141"/>
        <v>120</v>
      </c>
      <c r="W230">
        <f t="shared" si="142"/>
        <v>0</v>
      </c>
      <c r="X230">
        <f t="shared" si="143"/>
        <v>0</v>
      </c>
      <c r="Y230">
        <f t="shared" si="144"/>
        <v>1.6032391466783031</v>
      </c>
      <c r="Z230">
        <f t="shared" si="145"/>
        <v>4.962416213734961</v>
      </c>
      <c r="AA230">
        <f t="shared" si="146"/>
        <v>35.06356430127794</v>
      </c>
      <c r="AB230">
        <f t="shared" si="147"/>
        <v>0.20151473736366632</v>
      </c>
      <c r="AC230">
        <f t="shared" si="148"/>
        <v>24.181768483639956</v>
      </c>
      <c r="AD230">
        <f t="shared" si="149"/>
        <v>0</v>
      </c>
      <c r="AE230">
        <f t="shared" si="150"/>
        <v>0</v>
      </c>
      <c r="AF230">
        <f t="shared" si="151"/>
        <v>2901.812218036795</v>
      </c>
      <c r="AG230">
        <f t="shared" si="152"/>
        <v>0</v>
      </c>
      <c r="AH230">
        <f t="shared" si="153"/>
        <v>0</v>
      </c>
      <c r="AI230">
        <f t="shared" si="154"/>
        <v>0</v>
      </c>
      <c r="AJ230">
        <f t="shared" si="155"/>
        <v>0</v>
      </c>
      <c r="AK230">
        <f t="shared" si="156"/>
        <v>0</v>
      </c>
      <c r="AL230">
        <f t="shared" si="157"/>
        <v>0</v>
      </c>
      <c r="AM230">
        <f t="shared" si="158"/>
        <v>0</v>
      </c>
      <c r="AN230">
        <f t="shared" si="159"/>
        <v>0.20151473736366632</v>
      </c>
      <c r="AO230">
        <f t="shared" si="160"/>
        <v>0</v>
      </c>
      <c r="AP230">
        <f t="shared" si="161"/>
        <v>0</v>
      </c>
    </row>
    <row r="231" spans="1:42" ht="15">
      <c r="A231">
        <f t="shared" si="132"/>
        <v>1975</v>
      </c>
      <c r="B231">
        <v>174</v>
      </c>
      <c r="C231">
        <f>C230</f>
        <v>120</v>
      </c>
      <c r="D231">
        <f>D230</f>
        <v>0</v>
      </c>
      <c r="E231">
        <v>1</v>
      </c>
      <c r="F231">
        <f t="shared" si="135"/>
        <v>14400</v>
      </c>
      <c r="G231">
        <f t="shared" si="164"/>
        <v>0</v>
      </c>
      <c r="H231">
        <f t="shared" si="164"/>
        <v>0</v>
      </c>
      <c r="I231">
        <f t="shared" si="164"/>
        <v>0</v>
      </c>
      <c r="J231">
        <f t="shared" si="164"/>
        <v>0</v>
      </c>
      <c r="K231">
        <f t="shared" si="164"/>
        <v>0</v>
      </c>
      <c r="L231">
        <f t="shared" si="164"/>
        <v>0</v>
      </c>
      <c r="M231">
        <f t="shared" si="164"/>
        <v>0</v>
      </c>
      <c r="N231">
        <f t="shared" si="164"/>
        <v>1</v>
      </c>
      <c r="O231">
        <f t="shared" si="164"/>
        <v>0</v>
      </c>
      <c r="P231">
        <f t="shared" si="164"/>
        <v>0</v>
      </c>
      <c r="Q231">
        <f t="shared" si="136"/>
        <v>17.728636984825958</v>
      </c>
      <c r="R231">
        <f t="shared" si="137"/>
        <v>179.97847085788626</v>
      </c>
      <c r="S231">
        <f t="shared" si="138"/>
        <v>-5.978470857886265</v>
      </c>
      <c r="T231">
        <f t="shared" si="139"/>
        <v>5.978470857886265</v>
      </c>
      <c r="U231">
        <f t="shared" si="140"/>
        <v>1.7881648258797538</v>
      </c>
      <c r="V231">
        <f t="shared" si="141"/>
        <v>120</v>
      </c>
      <c r="W231">
        <f t="shared" si="142"/>
        <v>0</v>
      </c>
      <c r="X231">
        <f t="shared" si="143"/>
        <v>1</v>
      </c>
      <c r="Y231">
        <f t="shared" si="144"/>
        <v>2.603239146678303</v>
      </c>
      <c r="Z231">
        <f t="shared" si="145"/>
        <v>13.477922436504155</v>
      </c>
      <c r="AA231">
        <f t="shared" si="146"/>
        <v>12.910001583681124</v>
      </c>
      <c r="AB231">
        <f t="shared" si="147"/>
        <v>0.07419541140046623</v>
      </c>
      <c r="AC231">
        <f t="shared" si="148"/>
        <v>8.903449368055949</v>
      </c>
      <c r="AD231">
        <f t="shared" si="149"/>
        <v>0</v>
      </c>
      <c r="AE231">
        <f t="shared" si="150"/>
        <v>0.07419541140046623</v>
      </c>
      <c r="AF231">
        <f t="shared" si="151"/>
        <v>1068.4139241667137</v>
      </c>
      <c r="AG231">
        <f t="shared" si="152"/>
        <v>0</v>
      </c>
      <c r="AH231">
        <f t="shared" si="153"/>
        <v>0</v>
      </c>
      <c r="AI231">
        <f t="shared" si="154"/>
        <v>0</v>
      </c>
      <c r="AJ231">
        <f t="shared" si="155"/>
        <v>0</v>
      </c>
      <c r="AK231">
        <f t="shared" si="156"/>
        <v>0</v>
      </c>
      <c r="AL231">
        <f t="shared" si="157"/>
        <v>0</v>
      </c>
      <c r="AM231">
        <f t="shared" si="158"/>
        <v>0</v>
      </c>
      <c r="AN231">
        <f t="shared" si="159"/>
        <v>0.07419541140046623</v>
      </c>
      <c r="AO231">
        <f t="shared" si="160"/>
        <v>0</v>
      </c>
      <c r="AP231">
        <f t="shared" si="161"/>
        <v>0</v>
      </c>
    </row>
    <row r="232" spans="1:42" ht="15">
      <c r="A232">
        <f t="shared" si="132"/>
        <v>1975</v>
      </c>
      <c r="B232">
        <v>185</v>
      </c>
      <c r="C232">
        <v>180</v>
      </c>
      <c r="D232">
        <f>D231</f>
        <v>0</v>
      </c>
      <c r="E232">
        <v>1</v>
      </c>
      <c r="F232">
        <f t="shared" si="135"/>
        <v>32400</v>
      </c>
      <c r="G232">
        <f t="shared" si="164"/>
        <v>0</v>
      </c>
      <c r="H232">
        <f t="shared" si="164"/>
        <v>0</v>
      </c>
      <c r="I232">
        <f t="shared" si="164"/>
        <v>0</v>
      </c>
      <c r="J232">
        <f t="shared" si="164"/>
        <v>0</v>
      </c>
      <c r="K232">
        <f t="shared" si="164"/>
        <v>0</v>
      </c>
      <c r="L232">
        <f t="shared" si="164"/>
        <v>0</v>
      </c>
      <c r="M232">
        <f t="shared" si="164"/>
        <v>0</v>
      </c>
      <c r="N232">
        <f t="shared" si="164"/>
        <v>1</v>
      </c>
      <c r="O232">
        <f t="shared" si="164"/>
        <v>0</v>
      </c>
      <c r="P232">
        <f t="shared" si="164"/>
        <v>0</v>
      </c>
      <c r="Q232">
        <f t="shared" si="136"/>
        <v>17.728636984825958</v>
      </c>
      <c r="R232">
        <f t="shared" si="137"/>
        <v>195.886290889779</v>
      </c>
      <c r="S232">
        <f t="shared" si="138"/>
        <v>-10.88629088977899</v>
      </c>
      <c r="T232">
        <f t="shared" si="139"/>
        <v>10.88629088977899</v>
      </c>
      <c r="U232">
        <f t="shared" si="140"/>
        <v>2.387504281111821</v>
      </c>
      <c r="V232">
        <f t="shared" si="141"/>
        <v>180</v>
      </c>
      <c r="W232">
        <f t="shared" si="142"/>
        <v>0</v>
      </c>
      <c r="X232">
        <f t="shared" si="143"/>
        <v>1</v>
      </c>
      <c r="Y232">
        <f t="shared" si="144"/>
        <v>2.575885379123225</v>
      </c>
      <c r="Z232">
        <f t="shared" si="145"/>
        <v>13.114548356553698</v>
      </c>
      <c r="AA232">
        <f t="shared" si="146"/>
        <v>14.106471299680743</v>
      </c>
      <c r="AB232">
        <f t="shared" si="147"/>
        <v>0.0762511962144905</v>
      </c>
      <c r="AC232">
        <f t="shared" si="148"/>
        <v>13.72521531860829</v>
      </c>
      <c r="AD232">
        <f t="shared" si="149"/>
        <v>0</v>
      </c>
      <c r="AE232">
        <f t="shared" si="150"/>
        <v>0.0762511962144905</v>
      </c>
      <c r="AF232">
        <f t="shared" si="151"/>
        <v>2470.5387573494922</v>
      </c>
      <c r="AG232">
        <f t="shared" si="152"/>
        <v>0</v>
      </c>
      <c r="AH232">
        <f t="shared" si="153"/>
        <v>0</v>
      </c>
      <c r="AI232">
        <f t="shared" si="154"/>
        <v>0</v>
      </c>
      <c r="AJ232">
        <f t="shared" si="155"/>
        <v>0</v>
      </c>
      <c r="AK232">
        <f t="shared" si="156"/>
        <v>0</v>
      </c>
      <c r="AL232">
        <f t="shared" si="157"/>
        <v>0</v>
      </c>
      <c r="AM232">
        <f t="shared" si="158"/>
        <v>0</v>
      </c>
      <c r="AN232">
        <f t="shared" si="159"/>
        <v>0.0762511962144905</v>
      </c>
      <c r="AO232">
        <f t="shared" si="160"/>
        <v>0</v>
      </c>
      <c r="AP232">
        <f t="shared" si="161"/>
        <v>0</v>
      </c>
    </row>
    <row r="233" spans="1:42" ht="15">
      <c r="A233">
        <v>1976</v>
      </c>
      <c r="B233">
        <v>15</v>
      </c>
      <c r="C233">
        <v>0</v>
      </c>
      <c r="D233">
        <v>1</v>
      </c>
      <c r="E233">
        <f aca="true" t="shared" si="165" ref="E233:E245">E212</f>
        <v>0</v>
      </c>
      <c r="F233">
        <f t="shared" si="135"/>
        <v>0</v>
      </c>
      <c r="G233">
        <f aca="true" t="shared" si="166" ref="G233:P242">IF($A233=G$12,1,0)</f>
        <v>0</v>
      </c>
      <c r="H233">
        <f t="shared" si="166"/>
        <v>0</v>
      </c>
      <c r="I233">
        <f t="shared" si="166"/>
        <v>0</v>
      </c>
      <c r="J233">
        <f t="shared" si="166"/>
        <v>0</v>
      </c>
      <c r="K233">
        <f t="shared" si="166"/>
        <v>0</v>
      </c>
      <c r="L233">
        <f t="shared" si="166"/>
        <v>0</v>
      </c>
      <c r="M233">
        <f t="shared" si="166"/>
        <v>0</v>
      </c>
      <c r="N233">
        <f t="shared" si="166"/>
        <v>0</v>
      </c>
      <c r="O233">
        <f t="shared" si="166"/>
        <v>1</v>
      </c>
      <c r="P233">
        <f t="shared" si="166"/>
        <v>0</v>
      </c>
      <c r="Q233">
        <f t="shared" si="136"/>
        <v>-10.431832739056434</v>
      </c>
      <c r="R233">
        <f t="shared" si="137"/>
        <v>21.049066939034873</v>
      </c>
      <c r="S233">
        <f t="shared" si="138"/>
        <v>-6.049066939034873</v>
      </c>
      <c r="T233">
        <f t="shared" si="139"/>
        <v>6.049066939034873</v>
      </c>
      <c r="U233">
        <f t="shared" si="140"/>
        <v>1.7999040351959457</v>
      </c>
      <c r="V233">
        <f t="shared" si="141"/>
        <v>0</v>
      </c>
      <c r="W233">
        <f t="shared" si="142"/>
        <v>1</v>
      </c>
      <c r="X233">
        <f t="shared" si="143"/>
        <v>0</v>
      </c>
      <c r="Y233">
        <f t="shared" si="144"/>
        <v>2.1156175293489037</v>
      </c>
      <c r="Z233">
        <f t="shared" si="145"/>
        <v>8.279982494977123</v>
      </c>
      <c r="AA233">
        <f t="shared" si="146"/>
        <v>1.811598032858093</v>
      </c>
      <c r="AB233">
        <f t="shared" si="147"/>
        <v>0.12077320219053952</v>
      </c>
      <c r="AC233">
        <f t="shared" si="148"/>
        <v>0</v>
      </c>
      <c r="AD233">
        <f t="shared" si="149"/>
        <v>0.12077320219053952</v>
      </c>
      <c r="AE233">
        <f t="shared" si="150"/>
        <v>0</v>
      </c>
      <c r="AF233">
        <f t="shared" si="151"/>
        <v>0</v>
      </c>
      <c r="AG233">
        <f t="shared" si="152"/>
        <v>0</v>
      </c>
      <c r="AH233">
        <f t="shared" si="153"/>
        <v>0</v>
      </c>
      <c r="AI233">
        <f t="shared" si="154"/>
        <v>0</v>
      </c>
      <c r="AJ233">
        <f t="shared" si="155"/>
        <v>0</v>
      </c>
      <c r="AK233">
        <f t="shared" si="156"/>
        <v>0</v>
      </c>
      <c r="AL233">
        <f t="shared" si="157"/>
        <v>0</v>
      </c>
      <c r="AM233">
        <f t="shared" si="158"/>
        <v>0</v>
      </c>
      <c r="AN233">
        <f t="shared" si="159"/>
        <v>0</v>
      </c>
      <c r="AO233">
        <f t="shared" si="160"/>
        <v>0.12077320219053952</v>
      </c>
      <c r="AP233">
        <f t="shared" si="161"/>
        <v>0</v>
      </c>
    </row>
    <row r="234" spans="1:42" ht="15">
      <c r="A234">
        <f aca="true" t="shared" si="167" ref="A234:A266">A233</f>
        <v>1976</v>
      </c>
      <c r="B234">
        <v>5</v>
      </c>
      <c r="C234">
        <f>C233</f>
        <v>0</v>
      </c>
      <c r="D234">
        <f>D233</f>
        <v>1</v>
      </c>
      <c r="E234">
        <f t="shared" si="165"/>
        <v>0</v>
      </c>
      <c r="F234">
        <f t="shared" si="135"/>
        <v>0</v>
      </c>
      <c r="G234">
        <f t="shared" si="166"/>
        <v>0</v>
      </c>
      <c r="H234">
        <f t="shared" si="166"/>
        <v>0</v>
      </c>
      <c r="I234">
        <f t="shared" si="166"/>
        <v>0</v>
      </c>
      <c r="J234">
        <f t="shared" si="166"/>
        <v>0</v>
      </c>
      <c r="K234">
        <f t="shared" si="166"/>
        <v>0</v>
      </c>
      <c r="L234">
        <f t="shared" si="166"/>
        <v>0</v>
      </c>
      <c r="M234">
        <f t="shared" si="166"/>
        <v>0</v>
      </c>
      <c r="N234">
        <f t="shared" si="166"/>
        <v>0</v>
      </c>
      <c r="O234">
        <f t="shared" si="166"/>
        <v>1</v>
      </c>
      <c r="P234">
        <f t="shared" si="166"/>
        <v>0</v>
      </c>
      <c r="Q234">
        <f t="shared" si="136"/>
        <v>-10.431832739056434</v>
      </c>
      <c r="R234">
        <f t="shared" si="137"/>
        <v>21.049066939034873</v>
      </c>
      <c r="S234">
        <f t="shared" si="138"/>
        <v>-16.049066939034873</v>
      </c>
      <c r="T234">
        <f t="shared" si="139"/>
        <v>16.049066939034873</v>
      </c>
      <c r="U234">
        <f t="shared" si="140"/>
        <v>2.7756507132465695</v>
      </c>
      <c r="V234">
        <f t="shared" si="141"/>
        <v>0</v>
      </c>
      <c r="W234">
        <f t="shared" si="142"/>
        <v>1</v>
      </c>
      <c r="X234">
        <f t="shared" si="143"/>
        <v>0</v>
      </c>
      <c r="Y234">
        <f t="shared" si="144"/>
        <v>2.1156175293489037</v>
      </c>
      <c r="Z234">
        <f t="shared" si="145"/>
        <v>8.279982494977123</v>
      </c>
      <c r="AA234">
        <f t="shared" si="146"/>
        <v>0.6038660109526977</v>
      </c>
      <c r="AB234">
        <f t="shared" si="147"/>
        <v>0.12077320219053952</v>
      </c>
      <c r="AC234">
        <f t="shared" si="148"/>
        <v>0</v>
      </c>
      <c r="AD234">
        <f t="shared" si="149"/>
        <v>0.12077320219053952</v>
      </c>
      <c r="AE234">
        <f t="shared" si="150"/>
        <v>0</v>
      </c>
      <c r="AF234">
        <f t="shared" si="151"/>
        <v>0</v>
      </c>
      <c r="AG234">
        <f t="shared" si="152"/>
        <v>0</v>
      </c>
      <c r="AH234">
        <f t="shared" si="153"/>
        <v>0</v>
      </c>
      <c r="AI234">
        <f t="shared" si="154"/>
        <v>0</v>
      </c>
      <c r="AJ234">
        <f t="shared" si="155"/>
        <v>0</v>
      </c>
      <c r="AK234">
        <f t="shared" si="156"/>
        <v>0</v>
      </c>
      <c r="AL234">
        <f t="shared" si="157"/>
        <v>0</v>
      </c>
      <c r="AM234">
        <f t="shared" si="158"/>
        <v>0</v>
      </c>
      <c r="AN234">
        <f t="shared" si="159"/>
        <v>0</v>
      </c>
      <c r="AO234">
        <f t="shared" si="160"/>
        <v>0.12077320219053952</v>
      </c>
      <c r="AP234">
        <f t="shared" si="161"/>
        <v>0</v>
      </c>
    </row>
    <row r="235" spans="1:42" ht="15">
      <c r="A235">
        <f t="shared" si="167"/>
        <v>1976</v>
      </c>
      <c r="B235">
        <v>17</v>
      </c>
      <c r="C235">
        <f>C234</f>
        <v>0</v>
      </c>
      <c r="D235">
        <f>D234</f>
        <v>1</v>
      </c>
      <c r="E235">
        <f t="shared" si="165"/>
        <v>0</v>
      </c>
      <c r="F235">
        <f t="shared" si="135"/>
        <v>0</v>
      </c>
      <c r="G235">
        <f t="shared" si="166"/>
        <v>0</v>
      </c>
      <c r="H235">
        <f t="shared" si="166"/>
        <v>0</v>
      </c>
      <c r="I235">
        <f t="shared" si="166"/>
        <v>0</v>
      </c>
      <c r="J235">
        <f t="shared" si="166"/>
        <v>0</v>
      </c>
      <c r="K235">
        <f t="shared" si="166"/>
        <v>0</v>
      </c>
      <c r="L235">
        <f t="shared" si="166"/>
        <v>0</v>
      </c>
      <c r="M235">
        <f t="shared" si="166"/>
        <v>0</v>
      </c>
      <c r="N235">
        <f t="shared" si="166"/>
        <v>0</v>
      </c>
      <c r="O235">
        <f t="shared" si="166"/>
        <v>1</v>
      </c>
      <c r="P235">
        <f t="shared" si="166"/>
        <v>0</v>
      </c>
      <c r="Q235">
        <f t="shared" si="136"/>
        <v>-10.431832739056434</v>
      </c>
      <c r="R235">
        <f t="shared" si="137"/>
        <v>21.049066939034873</v>
      </c>
      <c r="S235">
        <f t="shared" si="138"/>
        <v>-4.049066939034873</v>
      </c>
      <c r="T235">
        <f t="shared" si="139"/>
        <v>4.049066939034873</v>
      </c>
      <c r="U235">
        <f t="shared" si="140"/>
        <v>1.398486469152161</v>
      </c>
      <c r="V235">
        <f t="shared" si="141"/>
        <v>0</v>
      </c>
      <c r="W235">
        <f t="shared" si="142"/>
        <v>1</v>
      </c>
      <c r="X235">
        <f t="shared" si="143"/>
        <v>0</v>
      </c>
      <c r="Y235">
        <f t="shared" si="144"/>
        <v>2.1156175293489037</v>
      </c>
      <c r="Z235">
        <f t="shared" si="145"/>
        <v>8.279982494977123</v>
      </c>
      <c r="AA235">
        <f t="shared" si="146"/>
        <v>2.053144437239172</v>
      </c>
      <c r="AB235">
        <f t="shared" si="147"/>
        <v>0.12077320219053952</v>
      </c>
      <c r="AC235">
        <f t="shared" si="148"/>
        <v>0</v>
      </c>
      <c r="AD235">
        <f t="shared" si="149"/>
        <v>0.12077320219053952</v>
      </c>
      <c r="AE235">
        <f t="shared" si="150"/>
        <v>0</v>
      </c>
      <c r="AF235">
        <f t="shared" si="151"/>
        <v>0</v>
      </c>
      <c r="AG235">
        <f t="shared" si="152"/>
        <v>0</v>
      </c>
      <c r="AH235">
        <f t="shared" si="153"/>
        <v>0</v>
      </c>
      <c r="AI235">
        <f t="shared" si="154"/>
        <v>0</v>
      </c>
      <c r="AJ235">
        <f t="shared" si="155"/>
        <v>0</v>
      </c>
      <c r="AK235">
        <f t="shared" si="156"/>
        <v>0</v>
      </c>
      <c r="AL235">
        <f t="shared" si="157"/>
        <v>0</v>
      </c>
      <c r="AM235">
        <f t="shared" si="158"/>
        <v>0</v>
      </c>
      <c r="AN235">
        <f t="shared" si="159"/>
        <v>0</v>
      </c>
      <c r="AO235">
        <f t="shared" si="160"/>
        <v>0.12077320219053952</v>
      </c>
      <c r="AP235">
        <f t="shared" si="161"/>
        <v>0</v>
      </c>
    </row>
    <row r="236" spans="1:42" ht="15">
      <c r="A236">
        <f t="shared" si="167"/>
        <v>1976</v>
      </c>
      <c r="B236">
        <v>90</v>
      </c>
      <c r="C236">
        <v>60</v>
      </c>
      <c r="D236">
        <f aca="true" t="shared" si="168" ref="D236:D250">D235</f>
        <v>1</v>
      </c>
      <c r="E236">
        <f t="shared" si="165"/>
        <v>0</v>
      </c>
      <c r="F236">
        <f t="shared" si="135"/>
        <v>3600</v>
      </c>
      <c r="G236">
        <f t="shared" si="166"/>
        <v>0</v>
      </c>
      <c r="H236">
        <f t="shared" si="166"/>
        <v>0</v>
      </c>
      <c r="I236">
        <f t="shared" si="166"/>
        <v>0</v>
      </c>
      <c r="J236">
        <f t="shared" si="166"/>
        <v>0</v>
      </c>
      <c r="K236">
        <f t="shared" si="166"/>
        <v>0</v>
      </c>
      <c r="L236">
        <f t="shared" si="166"/>
        <v>0</v>
      </c>
      <c r="M236">
        <f t="shared" si="166"/>
        <v>0</v>
      </c>
      <c r="N236">
        <f t="shared" si="166"/>
        <v>0</v>
      </c>
      <c r="O236">
        <f t="shared" si="166"/>
        <v>1</v>
      </c>
      <c r="P236">
        <f t="shared" si="166"/>
        <v>0</v>
      </c>
      <c r="Q236">
        <f t="shared" si="136"/>
        <v>-10.431832739056434</v>
      </c>
      <c r="R236">
        <f t="shared" si="137"/>
        <v>73.06752155348943</v>
      </c>
      <c r="S236">
        <f t="shared" si="138"/>
        <v>16.932478446510572</v>
      </c>
      <c r="T236">
        <f t="shared" si="139"/>
        <v>16.932478446510572</v>
      </c>
      <c r="U236">
        <f t="shared" si="140"/>
        <v>2.8292335791996046</v>
      </c>
      <c r="V236">
        <f t="shared" si="141"/>
        <v>60</v>
      </c>
      <c r="W236">
        <f t="shared" si="142"/>
        <v>1</v>
      </c>
      <c r="X236">
        <f t="shared" si="143"/>
        <v>0</v>
      </c>
      <c r="Y236">
        <f t="shared" si="144"/>
        <v>2.0882637617938253</v>
      </c>
      <c r="Z236">
        <f t="shared" si="145"/>
        <v>8.056748459071912</v>
      </c>
      <c r="AA236">
        <f t="shared" si="146"/>
        <v>11.170759575925429</v>
      </c>
      <c r="AB236">
        <f t="shared" si="147"/>
        <v>0.12411955084361587</v>
      </c>
      <c r="AC236">
        <f t="shared" si="148"/>
        <v>7.447173050616953</v>
      </c>
      <c r="AD236">
        <f t="shared" si="149"/>
        <v>0.12411955084361587</v>
      </c>
      <c r="AE236">
        <f t="shared" si="150"/>
        <v>0</v>
      </c>
      <c r="AF236">
        <f t="shared" si="151"/>
        <v>446.83038303701716</v>
      </c>
      <c r="AG236">
        <f t="shared" si="152"/>
        <v>0</v>
      </c>
      <c r="AH236">
        <f t="shared" si="153"/>
        <v>0</v>
      </c>
      <c r="AI236">
        <f t="shared" si="154"/>
        <v>0</v>
      </c>
      <c r="AJ236">
        <f t="shared" si="155"/>
        <v>0</v>
      </c>
      <c r="AK236">
        <f t="shared" si="156"/>
        <v>0</v>
      </c>
      <c r="AL236">
        <f t="shared" si="157"/>
        <v>0</v>
      </c>
      <c r="AM236">
        <f t="shared" si="158"/>
        <v>0</v>
      </c>
      <c r="AN236">
        <f t="shared" si="159"/>
        <v>0</v>
      </c>
      <c r="AO236">
        <f t="shared" si="160"/>
        <v>0.12411955084361587</v>
      </c>
      <c r="AP236">
        <f t="shared" si="161"/>
        <v>0</v>
      </c>
    </row>
    <row r="237" spans="1:42" ht="15">
      <c r="A237">
        <f t="shared" si="167"/>
        <v>1976</v>
      </c>
      <c r="B237">
        <v>112</v>
      </c>
      <c r="C237">
        <f>C236</f>
        <v>60</v>
      </c>
      <c r="D237">
        <f t="shared" si="168"/>
        <v>1</v>
      </c>
      <c r="E237">
        <f t="shared" si="165"/>
        <v>0</v>
      </c>
      <c r="F237">
        <f t="shared" si="135"/>
        <v>3600</v>
      </c>
      <c r="G237">
        <f t="shared" si="166"/>
        <v>0</v>
      </c>
      <c r="H237">
        <f t="shared" si="166"/>
        <v>0</v>
      </c>
      <c r="I237">
        <f t="shared" si="166"/>
        <v>0</v>
      </c>
      <c r="J237">
        <f t="shared" si="166"/>
        <v>0</v>
      </c>
      <c r="K237">
        <f t="shared" si="166"/>
        <v>0</v>
      </c>
      <c r="L237">
        <f t="shared" si="166"/>
        <v>0</v>
      </c>
      <c r="M237">
        <f t="shared" si="166"/>
        <v>0</v>
      </c>
      <c r="N237">
        <f t="shared" si="166"/>
        <v>0</v>
      </c>
      <c r="O237">
        <f t="shared" si="166"/>
        <v>1</v>
      </c>
      <c r="P237">
        <f t="shared" si="166"/>
        <v>0</v>
      </c>
      <c r="Q237">
        <f t="shared" si="136"/>
        <v>-10.431832739056434</v>
      </c>
      <c r="R237">
        <f t="shared" si="137"/>
        <v>73.06752155348943</v>
      </c>
      <c r="S237">
        <f t="shared" si="138"/>
        <v>38.93247844651057</v>
      </c>
      <c r="T237">
        <f t="shared" si="139"/>
        <v>38.93247844651057</v>
      </c>
      <c r="U237">
        <f t="shared" si="140"/>
        <v>3.6618288237754544</v>
      </c>
      <c r="V237">
        <f t="shared" si="141"/>
        <v>60</v>
      </c>
      <c r="W237">
        <f t="shared" si="142"/>
        <v>1</v>
      </c>
      <c r="X237">
        <f t="shared" si="143"/>
        <v>0</v>
      </c>
      <c r="Y237">
        <f t="shared" si="144"/>
        <v>2.0882637617938253</v>
      </c>
      <c r="Z237">
        <f t="shared" si="145"/>
        <v>8.056748459071912</v>
      </c>
      <c r="AA237">
        <f t="shared" si="146"/>
        <v>13.901389694484978</v>
      </c>
      <c r="AB237">
        <f t="shared" si="147"/>
        <v>0.12411955084361587</v>
      </c>
      <c r="AC237">
        <f t="shared" si="148"/>
        <v>7.447173050616953</v>
      </c>
      <c r="AD237">
        <f t="shared" si="149"/>
        <v>0.12411955084361587</v>
      </c>
      <c r="AE237">
        <f t="shared" si="150"/>
        <v>0</v>
      </c>
      <c r="AF237">
        <f t="shared" si="151"/>
        <v>446.83038303701716</v>
      </c>
      <c r="AG237">
        <f t="shared" si="152"/>
        <v>0</v>
      </c>
      <c r="AH237">
        <f t="shared" si="153"/>
        <v>0</v>
      </c>
      <c r="AI237">
        <f t="shared" si="154"/>
        <v>0</v>
      </c>
      <c r="AJ237">
        <f t="shared" si="155"/>
        <v>0</v>
      </c>
      <c r="AK237">
        <f t="shared" si="156"/>
        <v>0</v>
      </c>
      <c r="AL237">
        <f t="shared" si="157"/>
        <v>0</v>
      </c>
      <c r="AM237">
        <f t="shared" si="158"/>
        <v>0</v>
      </c>
      <c r="AN237">
        <f t="shared" si="159"/>
        <v>0</v>
      </c>
      <c r="AO237">
        <f t="shared" si="160"/>
        <v>0.12411955084361587</v>
      </c>
      <c r="AP237">
        <f t="shared" si="161"/>
        <v>0</v>
      </c>
    </row>
    <row r="238" spans="1:42" ht="15">
      <c r="A238">
        <f t="shared" si="167"/>
        <v>1976</v>
      </c>
      <c r="B238">
        <v>107</v>
      </c>
      <c r="C238">
        <f>C237</f>
        <v>60</v>
      </c>
      <c r="D238">
        <f t="shared" si="168"/>
        <v>1</v>
      </c>
      <c r="E238">
        <f t="shared" si="165"/>
        <v>0</v>
      </c>
      <c r="F238">
        <f t="shared" si="135"/>
        <v>3600</v>
      </c>
      <c r="G238">
        <f t="shared" si="166"/>
        <v>0</v>
      </c>
      <c r="H238">
        <f t="shared" si="166"/>
        <v>0</v>
      </c>
      <c r="I238">
        <f t="shared" si="166"/>
        <v>0</v>
      </c>
      <c r="J238">
        <f t="shared" si="166"/>
        <v>0</v>
      </c>
      <c r="K238">
        <f t="shared" si="166"/>
        <v>0</v>
      </c>
      <c r="L238">
        <f t="shared" si="166"/>
        <v>0</v>
      </c>
      <c r="M238">
        <f t="shared" si="166"/>
        <v>0</v>
      </c>
      <c r="N238">
        <f t="shared" si="166"/>
        <v>0</v>
      </c>
      <c r="O238">
        <f t="shared" si="166"/>
        <v>1</v>
      </c>
      <c r="P238">
        <f t="shared" si="166"/>
        <v>0</v>
      </c>
      <c r="Q238">
        <f t="shared" si="136"/>
        <v>-10.431832739056434</v>
      </c>
      <c r="R238">
        <f t="shared" si="137"/>
        <v>73.06752155348943</v>
      </c>
      <c r="S238">
        <f t="shared" si="138"/>
        <v>33.93247844651057</v>
      </c>
      <c r="T238">
        <f t="shared" si="139"/>
        <v>33.93247844651057</v>
      </c>
      <c r="U238">
        <f t="shared" si="140"/>
        <v>3.524372622002588</v>
      </c>
      <c r="V238">
        <f t="shared" si="141"/>
        <v>60</v>
      </c>
      <c r="W238">
        <f t="shared" si="142"/>
        <v>1</v>
      </c>
      <c r="X238">
        <f t="shared" si="143"/>
        <v>0</v>
      </c>
      <c r="Y238">
        <f t="shared" si="144"/>
        <v>2.0882637617938253</v>
      </c>
      <c r="Z238">
        <f t="shared" si="145"/>
        <v>8.056748459071912</v>
      </c>
      <c r="AA238">
        <f t="shared" si="146"/>
        <v>13.280791940266898</v>
      </c>
      <c r="AB238">
        <f t="shared" si="147"/>
        <v>0.12411955084361587</v>
      </c>
      <c r="AC238">
        <f t="shared" si="148"/>
        <v>7.447173050616953</v>
      </c>
      <c r="AD238">
        <f t="shared" si="149"/>
        <v>0.12411955084361587</v>
      </c>
      <c r="AE238">
        <f t="shared" si="150"/>
        <v>0</v>
      </c>
      <c r="AF238">
        <f t="shared" si="151"/>
        <v>446.83038303701716</v>
      </c>
      <c r="AG238">
        <f t="shared" si="152"/>
        <v>0</v>
      </c>
      <c r="AH238">
        <f t="shared" si="153"/>
        <v>0</v>
      </c>
      <c r="AI238">
        <f t="shared" si="154"/>
        <v>0</v>
      </c>
      <c r="AJ238">
        <f t="shared" si="155"/>
        <v>0</v>
      </c>
      <c r="AK238">
        <f t="shared" si="156"/>
        <v>0</v>
      </c>
      <c r="AL238">
        <f t="shared" si="157"/>
        <v>0</v>
      </c>
      <c r="AM238">
        <f t="shared" si="158"/>
        <v>0</v>
      </c>
      <c r="AN238">
        <f t="shared" si="159"/>
        <v>0</v>
      </c>
      <c r="AO238">
        <f t="shared" si="160"/>
        <v>0.12411955084361587</v>
      </c>
      <c r="AP238">
        <f t="shared" si="161"/>
        <v>0</v>
      </c>
    </row>
    <row r="239" spans="1:42" ht="15">
      <c r="A239">
        <f t="shared" si="167"/>
        <v>1976</v>
      </c>
      <c r="B239">
        <v>51</v>
      </c>
      <c r="C239">
        <f>C238</f>
        <v>60</v>
      </c>
      <c r="D239">
        <f t="shared" si="168"/>
        <v>1</v>
      </c>
      <c r="E239">
        <f t="shared" si="165"/>
        <v>0</v>
      </c>
      <c r="F239">
        <f t="shared" si="135"/>
        <v>3600</v>
      </c>
      <c r="G239">
        <f t="shared" si="166"/>
        <v>0</v>
      </c>
      <c r="H239">
        <f t="shared" si="166"/>
        <v>0</v>
      </c>
      <c r="I239">
        <f t="shared" si="166"/>
        <v>0</v>
      </c>
      <c r="J239">
        <f t="shared" si="166"/>
        <v>0</v>
      </c>
      <c r="K239">
        <f t="shared" si="166"/>
        <v>0</v>
      </c>
      <c r="L239">
        <f t="shared" si="166"/>
        <v>0</v>
      </c>
      <c r="M239">
        <f t="shared" si="166"/>
        <v>0</v>
      </c>
      <c r="N239">
        <f t="shared" si="166"/>
        <v>0</v>
      </c>
      <c r="O239">
        <f t="shared" si="166"/>
        <v>1</v>
      </c>
      <c r="P239">
        <f t="shared" si="166"/>
        <v>0</v>
      </c>
      <c r="Q239">
        <f t="shared" si="136"/>
        <v>-10.431832739056434</v>
      </c>
      <c r="R239">
        <f t="shared" si="137"/>
        <v>73.06752155348943</v>
      </c>
      <c r="S239">
        <f t="shared" si="138"/>
        <v>-22.067521553489428</v>
      </c>
      <c r="T239">
        <f t="shared" si="139"/>
        <v>22.067521553489428</v>
      </c>
      <c r="U239">
        <f t="shared" si="140"/>
        <v>3.094106914619123</v>
      </c>
      <c r="V239">
        <f t="shared" si="141"/>
        <v>60</v>
      </c>
      <c r="W239">
        <f t="shared" si="142"/>
        <v>1</v>
      </c>
      <c r="X239">
        <f t="shared" si="143"/>
        <v>0</v>
      </c>
      <c r="Y239">
        <f t="shared" si="144"/>
        <v>2.0882637617938253</v>
      </c>
      <c r="Z239">
        <f t="shared" si="145"/>
        <v>8.056748459071912</v>
      </c>
      <c r="AA239">
        <f t="shared" si="146"/>
        <v>6.33009709302441</v>
      </c>
      <c r="AB239">
        <f t="shared" si="147"/>
        <v>0.12411955084361587</v>
      </c>
      <c r="AC239">
        <f t="shared" si="148"/>
        <v>7.447173050616953</v>
      </c>
      <c r="AD239">
        <f t="shared" si="149"/>
        <v>0.12411955084361587</v>
      </c>
      <c r="AE239">
        <f t="shared" si="150"/>
        <v>0</v>
      </c>
      <c r="AF239">
        <f t="shared" si="151"/>
        <v>446.83038303701716</v>
      </c>
      <c r="AG239">
        <f t="shared" si="152"/>
        <v>0</v>
      </c>
      <c r="AH239">
        <f t="shared" si="153"/>
        <v>0</v>
      </c>
      <c r="AI239">
        <f t="shared" si="154"/>
        <v>0</v>
      </c>
      <c r="AJ239">
        <f t="shared" si="155"/>
        <v>0</v>
      </c>
      <c r="AK239">
        <f t="shared" si="156"/>
        <v>0</v>
      </c>
      <c r="AL239">
        <f t="shared" si="157"/>
        <v>0</v>
      </c>
      <c r="AM239">
        <f t="shared" si="158"/>
        <v>0</v>
      </c>
      <c r="AN239">
        <f t="shared" si="159"/>
        <v>0</v>
      </c>
      <c r="AO239">
        <f t="shared" si="160"/>
        <v>0.12411955084361587</v>
      </c>
      <c r="AP239">
        <f t="shared" si="161"/>
        <v>0</v>
      </c>
    </row>
    <row r="240" spans="1:42" ht="15">
      <c r="A240">
        <f t="shared" si="167"/>
        <v>1976</v>
      </c>
      <c r="B240">
        <v>54</v>
      </c>
      <c r="C240">
        <f>C239</f>
        <v>60</v>
      </c>
      <c r="D240">
        <f t="shared" si="168"/>
        <v>1</v>
      </c>
      <c r="E240">
        <f t="shared" si="165"/>
        <v>0</v>
      </c>
      <c r="F240">
        <f t="shared" si="135"/>
        <v>3600</v>
      </c>
      <c r="G240">
        <f t="shared" si="166"/>
        <v>0</v>
      </c>
      <c r="H240">
        <f t="shared" si="166"/>
        <v>0</v>
      </c>
      <c r="I240">
        <f t="shared" si="166"/>
        <v>0</v>
      </c>
      <c r="J240">
        <f t="shared" si="166"/>
        <v>0</v>
      </c>
      <c r="K240">
        <f t="shared" si="166"/>
        <v>0</v>
      </c>
      <c r="L240">
        <f t="shared" si="166"/>
        <v>0</v>
      </c>
      <c r="M240">
        <f t="shared" si="166"/>
        <v>0</v>
      </c>
      <c r="N240">
        <f t="shared" si="166"/>
        <v>0</v>
      </c>
      <c r="O240">
        <f t="shared" si="166"/>
        <v>1</v>
      </c>
      <c r="P240">
        <f t="shared" si="166"/>
        <v>0</v>
      </c>
      <c r="Q240">
        <f t="shared" si="136"/>
        <v>-10.431832739056434</v>
      </c>
      <c r="R240">
        <f t="shared" si="137"/>
        <v>73.06752155348943</v>
      </c>
      <c r="S240">
        <f t="shared" si="138"/>
        <v>-19.067521553489428</v>
      </c>
      <c r="T240">
        <f t="shared" si="139"/>
        <v>19.067521553489428</v>
      </c>
      <c r="U240">
        <f t="shared" si="140"/>
        <v>2.94798644543398</v>
      </c>
      <c r="V240">
        <f t="shared" si="141"/>
        <v>60</v>
      </c>
      <c r="W240">
        <f t="shared" si="142"/>
        <v>1</v>
      </c>
      <c r="X240">
        <f t="shared" si="143"/>
        <v>0</v>
      </c>
      <c r="Y240">
        <f t="shared" si="144"/>
        <v>2.0882637617938253</v>
      </c>
      <c r="Z240">
        <f t="shared" si="145"/>
        <v>8.056748459071912</v>
      </c>
      <c r="AA240">
        <f t="shared" si="146"/>
        <v>6.702455745555257</v>
      </c>
      <c r="AB240">
        <f t="shared" si="147"/>
        <v>0.12411955084361587</v>
      </c>
      <c r="AC240">
        <f t="shared" si="148"/>
        <v>7.447173050616953</v>
      </c>
      <c r="AD240">
        <f t="shared" si="149"/>
        <v>0.12411955084361587</v>
      </c>
      <c r="AE240">
        <f t="shared" si="150"/>
        <v>0</v>
      </c>
      <c r="AF240">
        <f t="shared" si="151"/>
        <v>446.83038303701716</v>
      </c>
      <c r="AG240">
        <f t="shared" si="152"/>
        <v>0</v>
      </c>
      <c r="AH240">
        <f t="shared" si="153"/>
        <v>0</v>
      </c>
      <c r="AI240">
        <f t="shared" si="154"/>
        <v>0</v>
      </c>
      <c r="AJ240">
        <f t="shared" si="155"/>
        <v>0</v>
      </c>
      <c r="AK240">
        <f t="shared" si="156"/>
        <v>0</v>
      </c>
      <c r="AL240">
        <f t="shared" si="157"/>
        <v>0</v>
      </c>
      <c r="AM240">
        <f t="shared" si="158"/>
        <v>0</v>
      </c>
      <c r="AN240">
        <f t="shared" si="159"/>
        <v>0</v>
      </c>
      <c r="AO240">
        <f t="shared" si="160"/>
        <v>0.12411955084361587</v>
      </c>
      <c r="AP240">
        <f t="shared" si="161"/>
        <v>0</v>
      </c>
    </row>
    <row r="241" spans="1:42" ht="15">
      <c r="A241">
        <f t="shared" si="167"/>
        <v>1976</v>
      </c>
      <c r="B241">
        <v>68</v>
      </c>
      <c r="C241">
        <f>C240</f>
        <v>60</v>
      </c>
      <c r="D241">
        <f t="shared" si="168"/>
        <v>1</v>
      </c>
      <c r="E241">
        <f t="shared" si="165"/>
        <v>0</v>
      </c>
      <c r="F241">
        <f t="shared" si="135"/>
        <v>3600</v>
      </c>
      <c r="G241">
        <f t="shared" si="166"/>
        <v>0</v>
      </c>
      <c r="H241">
        <f t="shared" si="166"/>
        <v>0</v>
      </c>
      <c r="I241">
        <f t="shared" si="166"/>
        <v>0</v>
      </c>
      <c r="J241">
        <f t="shared" si="166"/>
        <v>0</v>
      </c>
      <c r="K241">
        <f t="shared" si="166"/>
        <v>0</v>
      </c>
      <c r="L241">
        <f t="shared" si="166"/>
        <v>0</v>
      </c>
      <c r="M241">
        <f t="shared" si="166"/>
        <v>0</v>
      </c>
      <c r="N241">
        <f t="shared" si="166"/>
        <v>0</v>
      </c>
      <c r="O241">
        <f t="shared" si="166"/>
        <v>1</v>
      </c>
      <c r="P241">
        <f t="shared" si="166"/>
        <v>0</v>
      </c>
      <c r="Q241">
        <f t="shared" si="136"/>
        <v>-10.431832739056434</v>
      </c>
      <c r="R241">
        <f t="shared" si="137"/>
        <v>73.06752155348943</v>
      </c>
      <c r="S241">
        <f t="shared" si="138"/>
        <v>-5.067521553489428</v>
      </c>
      <c r="T241">
        <f t="shared" si="139"/>
        <v>5.067521553489428</v>
      </c>
      <c r="U241">
        <f t="shared" si="140"/>
        <v>1.622851852613597</v>
      </c>
      <c r="V241">
        <f t="shared" si="141"/>
        <v>60</v>
      </c>
      <c r="W241">
        <f t="shared" si="142"/>
        <v>1</v>
      </c>
      <c r="X241">
        <f t="shared" si="143"/>
        <v>0</v>
      </c>
      <c r="Y241">
        <f t="shared" si="144"/>
        <v>2.0882637617938253</v>
      </c>
      <c r="Z241">
        <f t="shared" si="145"/>
        <v>8.056748459071912</v>
      </c>
      <c r="AA241">
        <f t="shared" si="146"/>
        <v>8.44012945736588</v>
      </c>
      <c r="AB241">
        <f t="shared" si="147"/>
        <v>0.12411955084361587</v>
      </c>
      <c r="AC241">
        <f t="shared" si="148"/>
        <v>7.447173050616953</v>
      </c>
      <c r="AD241">
        <f t="shared" si="149"/>
        <v>0.12411955084361587</v>
      </c>
      <c r="AE241">
        <f t="shared" si="150"/>
        <v>0</v>
      </c>
      <c r="AF241">
        <f t="shared" si="151"/>
        <v>446.83038303701716</v>
      </c>
      <c r="AG241">
        <f t="shared" si="152"/>
        <v>0</v>
      </c>
      <c r="AH241">
        <f t="shared" si="153"/>
        <v>0</v>
      </c>
      <c r="AI241">
        <f t="shared" si="154"/>
        <v>0</v>
      </c>
      <c r="AJ241">
        <f t="shared" si="155"/>
        <v>0</v>
      </c>
      <c r="AK241">
        <f t="shared" si="156"/>
        <v>0</v>
      </c>
      <c r="AL241">
        <f t="shared" si="157"/>
        <v>0</v>
      </c>
      <c r="AM241">
        <f t="shared" si="158"/>
        <v>0</v>
      </c>
      <c r="AN241">
        <f t="shared" si="159"/>
        <v>0</v>
      </c>
      <c r="AO241">
        <f t="shared" si="160"/>
        <v>0.12411955084361587</v>
      </c>
      <c r="AP241">
        <f t="shared" si="161"/>
        <v>0</v>
      </c>
    </row>
    <row r="242" spans="1:42" ht="15">
      <c r="A242">
        <f t="shared" si="167"/>
        <v>1976</v>
      </c>
      <c r="B242">
        <v>126</v>
      </c>
      <c r="C242">
        <v>120</v>
      </c>
      <c r="D242">
        <f t="shared" si="168"/>
        <v>1</v>
      </c>
      <c r="E242">
        <f t="shared" si="165"/>
        <v>0</v>
      </c>
      <c r="F242">
        <f t="shared" si="135"/>
        <v>14400</v>
      </c>
      <c r="G242">
        <f t="shared" si="166"/>
        <v>0</v>
      </c>
      <c r="H242">
        <f t="shared" si="166"/>
        <v>0</v>
      </c>
      <c r="I242">
        <f t="shared" si="166"/>
        <v>0</v>
      </c>
      <c r="J242">
        <f t="shared" si="166"/>
        <v>0</v>
      </c>
      <c r="K242">
        <f t="shared" si="166"/>
        <v>0</v>
      </c>
      <c r="L242">
        <f t="shared" si="166"/>
        <v>0</v>
      </c>
      <c r="M242">
        <f t="shared" si="166"/>
        <v>0</v>
      </c>
      <c r="N242">
        <f t="shared" si="166"/>
        <v>0</v>
      </c>
      <c r="O242">
        <f t="shared" si="166"/>
        <v>1</v>
      </c>
      <c r="P242">
        <f t="shared" si="166"/>
        <v>0</v>
      </c>
      <c r="Q242">
        <f t="shared" si="136"/>
        <v>-10.431832739056434</v>
      </c>
      <c r="R242">
        <f t="shared" si="137"/>
        <v>107.03065887666304</v>
      </c>
      <c r="S242">
        <f t="shared" si="138"/>
        <v>18.96934112333696</v>
      </c>
      <c r="T242">
        <f t="shared" si="139"/>
        <v>18.96934112333696</v>
      </c>
      <c r="U242">
        <f t="shared" si="140"/>
        <v>2.942824050783742</v>
      </c>
      <c r="V242">
        <f t="shared" si="141"/>
        <v>120</v>
      </c>
      <c r="W242">
        <f t="shared" si="142"/>
        <v>1</v>
      </c>
      <c r="X242">
        <f t="shared" si="143"/>
        <v>0</v>
      </c>
      <c r="Y242">
        <f t="shared" si="144"/>
        <v>2.060909994238747</v>
      </c>
      <c r="Z242">
        <f t="shared" si="145"/>
        <v>7.839532966662024</v>
      </c>
      <c r="AA242">
        <f t="shared" si="146"/>
        <v>16.072386012766426</v>
      </c>
      <c r="AB242">
        <f t="shared" si="147"/>
        <v>0.12755861914893987</v>
      </c>
      <c r="AC242">
        <f t="shared" si="148"/>
        <v>15.307034297872786</v>
      </c>
      <c r="AD242">
        <f t="shared" si="149"/>
        <v>0.12755861914893987</v>
      </c>
      <c r="AE242">
        <f t="shared" si="150"/>
        <v>0</v>
      </c>
      <c r="AF242">
        <f t="shared" si="151"/>
        <v>1836.8441157447344</v>
      </c>
      <c r="AG242">
        <f t="shared" si="152"/>
        <v>0</v>
      </c>
      <c r="AH242">
        <f t="shared" si="153"/>
        <v>0</v>
      </c>
      <c r="AI242">
        <f t="shared" si="154"/>
        <v>0</v>
      </c>
      <c r="AJ242">
        <f t="shared" si="155"/>
        <v>0</v>
      </c>
      <c r="AK242">
        <f t="shared" si="156"/>
        <v>0</v>
      </c>
      <c r="AL242">
        <f t="shared" si="157"/>
        <v>0</v>
      </c>
      <c r="AM242">
        <f t="shared" si="158"/>
        <v>0</v>
      </c>
      <c r="AN242">
        <f t="shared" si="159"/>
        <v>0</v>
      </c>
      <c r="AO242">
        <f t="shared" si="160"/>
        <v>0.12755861914893987</v>
      </c>
      <c r="AP242">
        <f t="shared" si="161"/>
        <v>0</v>
      </c>
    </row>
    <row r="243" spans="1:42" ht="15">
      <c r="A243">
        <f t="shared" si="167"/>
        <v>1976</v>
      </c>
      <c r="B243">
        <v>133</v>
      </c>
      <c r="C243">
        <f>C242</f>
        <v>120</v>
      </c>
      <c r="D243">
        <f t="shared" si="168"/>
        <v>1</v>
      </c>
      <c r="E243">
        <f t="shared" si="165"/>
        <v>0</v>
      </c>
      <c r="F243">
        <f t="shared" si="135"/>
        <v>14400</v>
      </c>
      <c r="G243">
        <f aca="true" t="shared" si="169" ref="G243:P252">IF($A243=G$12,1,0)</f>
        <v>0</v>
      </c>
      <c r="H243">
        <f t="shared" si="169"/>
        <v>0</v>
      </c>
      <c r="I243">
        <f t="shared" si="169"/>
        <v>0</v>
      </c>
      <c r="J243">
        <f t="shared" si="169"/>
        <v>0</v>
      </c>
      <c r="K243">
        <f t="shared" si="169"/>
        <v>0</v>
      </c>
      <c r="L243">
        <f t="shared" si="169"/>
        <v>0</v>
      </c>
      <c r="M243">
        <f t="shared" si="169"/>
        <v>0</v>
      </c>
      <c r="N243">
        <f t="shared" si="169"/>
        <v>0</v>
      </c>
      <c r="O243">
        <f t="shared" si="169"/>
        <v>1</v>
      </c>
      <c r="P243">
        <f t="shared" si="169"/>
        <v>0</v>
      </c>
      <c r="Q243">
        <f t="shared" si="136"/>
        <v>-10.431832739056434</v>
      </c>
      <c r="R243">
        <f t="shared" si="137"/>
        <v>107.03065887666304</v>
      </c>
      <c r="S243">
        <f t="shared" si="138"/>
        <v>25.96934112333696</v>
      </c>
      <c r="T243">
        <f t="shared" si="139"/>
        <v>25.96934112333696</v>
      </c>
      <c r="U243">
        <f t="shared" si="140"/>
        <v>3.256916654668833</v>
      </c>
      <c r="V243">
        <f t="shared" si="141"/>
        <v>120</v>
      </c>
      <c r="W243">
        <f t="shared" si="142"/>
        <v>1</v>
      </c>
      <c r="X243">
        <f t="shared" si="143"/>
        <v>0</v>
      </c>
      <c r="Y243">
        <f t="shared" si="144"/>
        <v>2.060909994238747</v>
      </c>
      <c r="Z243">
        <f t="shared" si="145"/>
        <v>7.839532966662024</v>
      </c>
      <c r="AA243">
        <f t="shared" si="146"/>
        <v>16.965296346809005</v>
      </c>
      <c r="AB243">
        <f t="shared" si="147"/>
        <v>0.12755861914893987</v>
      </c>
      <c r="AC243">
        <f t="shared" si="148"/>
        <v>15.307034297872786</v>
      </c>
      <c r="AD243">
        <f t="shared" si="149"/>
        <v>0.12755861914893987</v>
      </c>
      <c r="AE243">
        <f t="shared" si="150"/>
        <v>0</v>
      </c>
      <c r="AF243">
        <f t="shared" si="151"/>
        <v>1836.8441157447344</v>
      </c>
      <c r="AG243">
        <f t="shared" si="152"/>
        <v>0</v>
      </c>
      <c r="AH243">
        <f t="shared" si="153"/>
        <v>0</v>
      </c>
      <c r="AI243">
        <f t="shared" si="154"/>
        <v>0</v>
      </c>
      <c r="AJ243">
        <f t="shared" si="155"/>
        <v>0</v>
      </c>
      <c r="AK243">
        <f t="shared" si="156"/>
        <v>0</v>
      </c>
      <c r="AL243">
        <f t="shared" si="157"/>
        <v>0</v>
      </c>
      <c r="AM243">
        <f t="shared" si="158"/>
        <v>0</v>
      </c>
      <c r="AN243">
        <f t="shared" si="159"/>
        <v>0</v>
      </c>
      <c r="AO243">
        <f t="shared" si="160"/>
        <v>0.12755861914893987</v>
      </c>
      <c r="AP243">
        <f t="shared" si="161"/>
        <v>0</v>
      </c>
    </row>
    <row r="244" spans="1:42" ht="15">
      <c r="A244">
        <f t="shared" si="167"/>
        <v>1976</v>
      </c>
      <c r="B244">
        <v>109</v>
      </c>
      <c r="C244">
        <f>C243</f>
        <v>120</v>
      </c>
      <c r="D244">
        <f t="shared" si="168"/>
        <v>1</v>
      </c>
      <c r="E244">
        <f t="shared" si="165"/>
        <v>0</v>
      </c>
      <c r="F244">
        <f t="shared" si="135"/>
        <v>14400</v>
      </c>
      <c r="G244">
        <f t="shared" si="169"/>
        <v>0</v>
      </c>
      <c r="H244">
        <f t="shared" si="169"/>
        <v>0</v>
      </c>
      <c r="I244">
        <f t="shared" si="169"/>
        <v>0</v>
      </c>
      <c r="J244">
        <f t="shared" si="169"/>
        <v>0</v>
      </c>
      <c r="K244">
        <f t="shared" si="169"/>
        <v>0</v>
      </c>
      <c r="L244">
        <f t="shared" si="169"/>
        <v>0</v>
      </c>
      <c r="M244">
        <f t="shared" si="169"/>
        <v>0</v>
      </c>
      <c r="N244">
        <f t="shared" si="169"/>
        <v>0</v>
      </c>
      <c r="O244">
        <f t="shared" si="169"/>
        <v>1</v>
      </c>
      <c r="P244">
        <f t="shared" si="169"/>
        <v>0</v>
      </c>
      <c r="Q244">
        <f t="shared" si="136"/>
        <v>-10.431832739056434</v>
      </c>
      <c r="R244">
        <f t="shared" si="137"/>
        <v>107.03065887666304</v>
      </c>
      <c r="S244">
        <f t="shared" si="138"/>
        <v>1.9693411233369602</v>
      </c>
      <c r="T244">
        <f t="shared" si="139"/>
        <v>1.9693411233369602</v>
      </c>
      <c r="U244">
        <f t="shared" si="140"/>
        <v>0.6776990316483932</v>
      </c>
      <c r="V244">
        <f t="shared" si="141"/>
        <v>120</v>
      </c>
      <c r="W244">
        <f t="shared" si="142"/>
        <v>1</v>
      </c>
      <c r="X244">
        <f t="shared" si="143"/>
        <v>0</v>
      </c>
      <c r="Y244">
        <f t="shared" si="144"/>
        <v>2.060909994238747</v>
      </c>
      <c r="Z244">
        <f t="shared" si="145"/>
        <v>7.839532966662024</v>
      </c>
      <c r="AA244">
        <f t="shared" si="146"/>
        <v>13.903889487234448</v>
      </c>
      <c r="AB244">
        <f t="shared" si="147"/>
        <v>0.12755861914893987</v>
      </c>
      <c r="AC244">
        <f t="shared" si="148"/>
        <v>15.307034297872786</v>
      </c>
      <c r="AD244">
        <f t="shared" si="149"/>
        <v>0.12755861914893987</v>
      </c>
      <c r="AE244">
        <f t="shared" si="150"/>
        <v>0</v>
      </c>
      <c r="AF244">
        <f t="shared" si="151"/>
        <v>1836.8441157447344</v>
      </c>
      <c r="AG244">
        <f t="shared" si="152"/>
        <v>0</v>
      </c>
      <c r="AH244">
        <f t="shared" si="153"/>
        <v>0</v>
      </c>
      <c r="AI244">
        <f t="shared" si="154"/>
        <v>0</v>
      </c>
      <c r="AJ244">
        <f t="shared" si="155"/>
        <v>0</v>
      </c>
      <c r="AK244">
        <f t="shared" si="156"/>
        <v>0</v>
      </c>
      <c r="AL244">
        <f t="shared" si="157"/>
        <v>0</v>
      </c>
      <c r="AM244">
        <f t="shared" si="158"/>
        <v>0</v>
      </c>
      <c r="AN244">
        <f t="shared" si="159"/>
        <v>0</v>
      </c>
      <c r="AO244">
        <f t="shared" si="160"/>
        <v>0.12755861914893987</v>
      </c>
      <c r="AP244">
        <f t="shared" si="161"/>
        <v>0</v>
      </c>
    </row>
    <row r="245" spans="1:42" ht="15">
      <c r="A245">
        <f t="shared" si="167"/>
        <v>1976</v>
      </c>
      <c r="B245">
        <v>91</v>
      </c>
      <c r="C245">
        <f>C244</f>
        <v>120</v>
      </c>
      <c r="D245">
        <f t="shared" si="168"/>
        <v>1</v>
      </c>
      <c r="E245">
        <f t="shared" si="165"/>
        <v>0</v>
      </c>
      <c r="F245">
        <f t="shared" si="135"/>
        <v>14400</v>
      </c>
      <c r="G245">
        <f t="shared" si="169"/>
        <v>0</v>
      </c>
      <c r="H245">
        <f t="shared" si="169"/>
        <v>0</v>
      </c>
      <c r="I245">
        <f t="shared" si="169"/>
        <v>0</v>
      </c>
      <c r="J245">
        <f t="shared" si="169"/>
        <v>0</v>
      </c>
      <c r="K245">
        <f t="shared" si="169"/>
        <v>0</v>
      </c>
      <c r="L245">
        <f t="shared" si="169"/>
        <v>0</v>
      </c>
      <c r="M245">
        <f t="shared" si="169"/>
        <v>0</v>
      </c>
      <c r="N245">
        <f t="shared" si="169"/>
        <v>0</v>
      </c>
      <c r="O245">
        <f t="shared" si="169"/>
        <v>1</v>
      </c>
      <c r="P245">
        <f t="shared" si="169"/>
        <v>0</v>
      </c>
      <c r="Q245">
        <f t="shared" si="136"/>
        <v>-10.431832739056434</v>
      </c>
      <c r="R245">
        <f t="shared" si="137"/>
        <v>107.03065887666304</v>
      </c>
      <c r="S245">
        <f t="shared" si="138"/>
        <v>-16.03065887666304</v>
      </c>
      <c r="T245">
        <f t="shared" si="139"/>
        <v>16.03065887666304</v>
      </c>
      <c r="U245">
        <f t="shared" si="140"/>
        <v>2.7745030685006005</v>
      </c>
      <c r="V245">
        <f t="shared" si="141"/>
        <v>120</v>
      </c>
      <c r="W245">
        <f t="shared" si="142"/>
        <v>1</v>
      </c>
      <c r="X245">
        <f t="shared" si="143"/>
        <v>0</v>
      </c>
      <c r="Y245">
        <f t="shared" si="144"/>
        <v>2.060909994238747</v>
      </c>
      <c r="Z245">
        <f t="shared" si="145"/>
        <v>7.839532966662024</v>
      </c>
      <c r="AA245">
        <f t="shared" si="146"/>
        <v>11.607834342553529</v>
      </c>
      <c r="AB245">
        <f t="shared" si="147"/>
        <v>0.12755861914893987</v>
      </c>
      <c r="AC245">
        <f t="shared" si="148"/>
        <v>15.307034297872786</v>
      </c>
      <c r="AD245">
        <f t="shared" si="149"/>
        <v>0.12755861914893987</v>
      </c>
      <c r="AE245">
        <f t="shared" si="150"/>
        <v>0</v>
      </c>
      <c r="AF245">
        <f t="shared" si="151"/>
        <v>1836.8441157447344</v>
      </c>
      <c r="AG245">
        <f t="shared" si="152"/>
        <v>0</v>
      </c>
      <c r="AH245">
        <f t="shared" si="153"/>
        <v>0</v>
      </c>
      <c r="AI245">
        <f t="shared" si="154"/>
        <v>0</v>
      </c>
      <c r="AJ245">
        <f t="shared" si="155"/>
        <v>0</v>
      </c>
      <c r="AK245">
        <f t="shared" si="156"/>
        <v>0</v>
      </c>
      <c r="AL245">
        <f t="shared" si="157"/>
        <v>0</v>
      </c>
      <c r="AM245">
        <f t="shared" si="158"/>
        <v>0</v>
      </c>
      <c r="AN245">
        <f t="shared" si="159"/>
        <v>0</v>
      </c>
      <c r="AO245">
        <f t="shared" si="160"/>
        <v>0.12755861914893987</v>
      </c>
      <c r="AP245">
        <f t="shared" si="161"/>
        <v>0</v>
      </c>
    </row>
    <row r="246" spans="1:42" ht="15">
      <c r="A246">
        <f t="shared" si="167"/>
        <v>1976</v>
      </c>
      <c r="B246">
        <v>84</v>
      </c>
      <c r="C246">
        <f>C245</f>
        <v>120</v>
      </c>
      <c r="D246">
        <f t="shared" si="168"/>
        <v>1</v>
      </c>
      <c r="E246">
        <v>0</v>
      </c>
      <c r="F246">
        <f t="shared" si="135"/>
        <v>14400</v>
      </c>
      <c r="G246">
        <f t="shared" si="169"/>
        <v>0</v>
      </c>
      <c r="H246">
        <f t="shared" si="169"/>
        <v>0</v>
      </c>
      <c r="I246">
        <f t="shared" si="169"/>
        <v>0</v>
      </c>
      <c r="J246">
        <f t="shared" si="169"/>
        <v>0</v>
      </c>
      <c r="K246">
        <f t="shared" si="169"/>
        <v>0</v>
      </c>
      <c r="L246">
        <f t="shared" si="169"/>
        <v>0</v>
      </c>
      <c r="M246">
        <f t="shared" si="169"/>
        <v>0</v>
      </c>
      <c r="N246">
        <f t="shared" si="169"/>
        <v>0</v>
      </c>
      <c r="O246">
        <f t="shared" si="169"/>
        <v>1</v>
      </c>
      <c r="P246">
        <f t="shared" si="169"/>
        <v>0</v>
      </c>
      <c r="Q246">
        <f t="shared" si="136"/>
        <v>-10.431832739056434</v>
      </c>
      <c r="R246">
        <f t="shared" si="137"/>
        <v>107.03065887666304</v>
      </c>
      <c r="S246">
        <f t="shared" si="138"/>
        <v>-23.03065887666304</v>
      </c>
      <c r="T246">
        <f t="shared" si="139"/>
        <v>23.03065887666304</v>
      </c>
      <c r="U246">
        <f t="shared" si="140"/>
        <v>3.136826322918054</v>
      </c>
      <c r="V246">
        <f t="shared" si="141"/>
        <v>120</v>
      </c>
      <c r="W246">
        <f t="shared" si="142"/>
        <v>1</v>
      </c>
      <c r="X246">
        <f t="shared" si="143"/>
        <v>0</v>
      </c>
      <c r="Y246">
        <f t="shared" si="144"/>
        <v>2.060909994238747</v>
      </c>
      <c r="Z246">
        <f t="shared" si="145"/>
        <v>7.839532966662024</v>
      </c>
      <c r="AA246">
        <f t="shared" si="146"/>
        <v>10.71492400851095</v>
      </c>
      <c r="AB246">
        <f t="shared" si="147"/>
        <v>0.12755861914893987</v>
      </c>
      <c r="AC246">
        <f t="shared" si="148"/>
        <v>15.307034297872786</v>
      </c>
      <c r="AD246">
        <f t="shared" si="149"/>
        <v>0.12755861914893987</v>
      </c>
      <c r="AE246">
        <f t="shared" si="150"/>
        <v>0</v>
      </c>
      <c r="AF246">
        <f t="shared" si="151"/>
        <v>1836.8441157447344</v>
      </c>
      <c r="AG246">
        <f t="shared" si="152"/>
        <v>0</v>
      </c>
      <c r="AH246">
        <f t="shared" si="153"/>
        <v>0</v>
      </c>
      <c r="AI246">
        <f t="shared" si="154"/>
        <v>0</v>
      </c>
      <c r="AJ246">
        <f t="shared" si="155"/>
        <v>0</v>
      </c>
      <c r="AK246">
        <f t="shared" si="156"/>
        <v>0</v>
      </c>
      <c r="AL246">
        <f t="shared" si="157"/>
        <v>0</v>
      </c>
      <c r="AM246">
        <f t="shared" si="158"/>
        <v>0</v>
      </c>
      <c r="AN246">
        <f t="shared" si="159"/>
        <v>0</v>
      </c>
      <c r="AO246">
        <f t="shared" si="160"/>
        <v>0.12755861914893987</v>
      </c>
      <c r="AP246">
        <f t="shared" si="161"/>
        <v>0</v>
      </c>
    </row>
    <row r="247" spans="1:42" ht="15">
      <c r="A247">
        <f t="shared" si="167"/>
        <v>1976</v>
      </c>
      <c r="B247">
        <v>104</v>
      </c>
      <c r="C247">
        <f>C246</f>
        <v>120</v>
      </c>
      <c r="D247">
        <f t="shared" si="168"/>
        <v>1</v>
      </c>
      <c r="E247">
        <v>0</v>
      </c>
      <c r="F247">
        <f t="shared" si="135"/>
        <v>14400</v>
      </c>
      <c r="G247">
        <f t="shared" si="169"/>
        <v>0</v>
      </c>
      <c r="H247">
        <f t="shared" si="169"/>
        <v>0</v>
      </c>
      <c r="I247">
        <f t="shared" si="169"/>
        <v>0</v>
      </c>
      <c r="J247">
        <f t="shared" si="169"/>
        <v>0</v>
      </c>
      <c r="K247">
        <f t="shared" si="169"/>
        <v>0</v>
      </c>
      <c r="L247">
        <f t="shared" si="169"/>
        <v>0</v>
      </c>
      <c r="M247">
        <f t="shared" si="169"/>
        <v>0</v>
      </c>
      <c r="N247">
        <f t="shared" si="169"/>
        <v>0</v>
      </c>
      <c r="O247">
        <f t="shared" si="169"/>
        <v>1</v>
      </c>
      <c r="P247">
        <f t="shared" si="169"/>
        <v>0</v>
      </c>
      <c r="Q247">
        <f t="shared" si="136"/>
        <v>-10.431832739056434</v>
      </c>
      <c r="R247">
        <f t="shared" si="137"/>
        <v>107.03065887666304</v>
      </c>
      <c r="S247">
        <f t="shared" si="138"/>
        <v>-3.03065887666304</v>
      </c>
      <c r="T247">
        <f t="shared" si="139"/>
        <v>3.03065887666304</v>
      </c>
      <c r="U247">
        <f t="shared" si="140"/>
        <v>1.108780046926134</v>
      </c>
      <c r="V247">
        <f t="shared" si="141"/>
        <v>120</v>
      </c>
      <c r="W247">
        <f t="shared" si="142"/>
        <v>1</v>
      </c>
      <c r="X247">
        <f t="shared" si="143"/>
        <v>0</v>
      </c>
      <c r="Y247">
        <f t="shared" si="144"/>
        <v>2.060909994238747</v>
      </c>
      <c r="Z247">
        <f t="shared" si="145"/>
        <v>7.839532966662024</v>
      </c>
      <c r="AA247">
        <f t="shared" si="146"/>
        <v>13.266096391489748</v>
      </c>
      <c r="AB247">
        <f t="shared" si="147"/>
        <v>0.12755861914893987</v>
      </c>
      <c r="AC247">
        <f t="shared" si="148"/>
        <v>15.307034297872786</v>
      </c>
      <c r="AD247">
        <f t="shared" si="149"/>
        <v>0.12755861914893987</v>
      </c>
      <c r="AE247">
        <f t="shared" si="150"/>
        <v>0</v>
      </c>
      <c r="AF247">
        <f t="shared" si="151"/>
        <v>1836.8441157447344</v>
      </c>
      <c r="AG247">
        <f t="shared" si="152"/>
        <v>0</v>
      </c>
      <c r="AH247">
        <f t="shared" si="153"/>
        <v>0</v>
      </c>
      <c r="AI247">
        <f t="shared" si="154"/>
        <v>0</v>
      </c>
      <c r="AJ247">
        <f t="shared" si="155"/>
        <v>0</v>
      </c>
      <c r="AK247">
        <f t="shared" si="156"/>
        <v>0</v>
      </c>
      <c r="AL247">
        <f t="shared" si="157"/>
        <v>0</v>
      </c>
      <c r="AM247">
        <f t="shared" si="158"/>
        <v>0</v>
      </c>
      <c r="AN247">
        <f t="shared" si="159"/>
        <v>0</v>
      </c>
      <c r="AO247">
        <f t="shared" si="160"/>
        <v>0.12755861914893987</v>
      </c>
      <c r="AP247">
        <f t="shared" si="161"/>
        <v>0</v>
      </c>
    </row>
    <row r="248" spans="1:42" ht="15">
      <c r="A248">
        <f t="shared" si="167"/>
        <v>1976</v>
      </c>
      <c r="B248">
        <v>113</v>
      </c>
      <c r="C248">
        <v>180</v>
      </c>
      <c r="D248">
        <f t="shared" si="168"/>
        <v>1</v>
      </c>
      <c r="E248">
        <v>0</v>
      </c>
      <c r="F248">
        <f t="shared" si="135"/>
        <v>32400</v>
      </c>
      <c r="G248">
        <f t="shared" si="169"/>
        <v>0</v>
      </c>
      <c r="H248">
        <f t="shared" si="169"/>
        <v>0</v>
      </c>
      <c r="I248">
        <f t="shared" si="169"/>
        <v>0</v>
      </c>
      <c r="J248">
        <f t="shared" si="169"/>
        <v>0</v>
      </c>
      <c r="K248">
        <f t="shared" si="169"/>
        <v>0</v>
      </c>
      <c r="L248">
        <f t="shared" si="169"/>
        <v>0</v>
      </c>
      <c r="M248">
        <f t="shared" si="169"/>
        <v>0</v>
      </c>
      <c r="N248">
        <f t="shared" si="169"/>
        <v>0</v>
      </c>
      <c r="O248">
        <f t="shared" si="169"/>
        <v>1</v>
      </c>
      <c r="P248">
        <f t="shared" si="169"/>
        <v>0</v>
      </c>
      <c r="Q248">
        <f t="shared" si="136"/>
        <v>-10.431832739056434</v>
      </c>
      <c r="R248">
        <f t="shared" si="137"/>
        <v>122.93847890855574</v>
      </c>
      <c r="S248">
        <f t="shared" si="138"/>
        <v>-9.938478908555737</v>
      </c>
      <c r="T248">
        <f t="shared" si="139"/>
        <v>9.938478908555737</v>
      </c>
      <c r="U248">
        <f t="shared" si="140"/>
        <v>2.2964139816503337</v>
      </c>
      <c r="V248">
        <f t="shared" si="141"/>
        <v>180</v>
      </c>
      <c r="W248">
        <f t="shared" si="142"/>
        <v>1</v>
      </c>
      <c r="X248">
        <f t="shared" si="143"/>
        <v>0</v>
      </c>
      <c r="Y248">
        <f t="shared" si="144"/>
        <v>2.0335562266836686</v>
      </c>
      <c r="Z248">
        <f t="shared" si="145"/>
        <v>7.628173753665917</v>
      </c>
      <c r="AA248">
        <f t="shared" si="146"/>
        <v>14.813506305581322</v>
      </c>
      <c r="AB248">
        <f t="shared" si="147"/>
        <v>0.13109297615558693</v>
      </c>
      <c r="AC248">
        <f t="shared" si="148"/>
        <v>23.596735708005646</v>
      </c>
      <c r="AD248">
        <f t="shared" si="149"/>
        <v>0.13109297615558693</v>
      </c>
      <c r="AE248">
        <f t="shared" si="150"/>
        <v>0</v>
      </c>
      <c r="AF248">
        <f t="shared" si="151"/>
        <v>4247.412427441016</v>
      </c>
      <c r="AG248">
        <f t="shared" si="152"/>
        <v>0</v>
      </c>
      <c r="AH248">
        <f t="shared" si="153"/>
        <v>0</v>
      </c>
      <c r="AI248">
        <f t="shared" si="154"/>
        <v>0</v>
      </c>
      <c r="AJ248">
        <f t="shared" si="155"/>
        <v>0</v>
      </c>
      <c r="AK248">
        <f t="shared" si="156"/>
        <v>0</v>
      </c>
      <c r="AL248">
        <f t="shared" si="157"/>
        <v>0</v>
      </c>
      <c r="AM248">
        <f t="shared" si="158"/>
        <v>0</v>
      </c>
      <c r="AN248">
        <f t="shared" si="159"/>
        <v>0</v>
      </c>
      <c r="AO248">
        <f t="shared" si="160"/>
        <v>0.13109297615558693</v>
      </c>
      <c r="AP248">
        <f t="shared" si="161"/>
        <v>0</v>
      </c>
    </row>
    <row r="249" spans="1:42" ht="15">
      <c r="A249">
        <f t="shared" si="167"/>
        <v>1976</v>
      </c>
      <c r="B249">
        <v>140</v>
      </c>
      <c r="C249">
        <f>C248</f>
        <v>180</v>
      </c>
      <c r="D249">
        <f t="shared" si="168"/>
        <v>1</v>
      </c>
      <c r="E249">
        <v>0</v>
      </c>
      <c r="F249">
        <f t="shared" si="135"/>
        <v>32400</v>
      </c>
      <c r="G249">
        <f t="shared" si="169"/>
        <v>0</v>
      </c>
      <c r="H249">
        <f t="shared" si="169"/>
        <v>0</v>
      </c>
      <c r="I249">
        <f t="shared" si="169"/>
        <v>0</v>
      </c>
      <c r="J249">
        <f t="shared" si="169"/>
        <v>0</v>
      </c>
      <c r="K249">
        <f t="shared" si="169"/>
        <v>0</v>
      </c>
      <c r="L249">
        <f t="shared" si="169"/>
        <v>0</v>
      </c>
      <c r="M249">
        <f t="shared" si="169"/>
        <v>0</v>
      </c>
      <c r="N249">
        <f t="shared" si="169"/>
        <v>0</v>
      </c>
      <c r="O249">
        <f t="shared" si="169"/>
        <v>1</v>
      </c>
      <c r="P249">
        <f t="shared" si="169"/>
        <v>0</v>
      </c>
      <c r="Q249">
        <f t="shared" si="136"/>
        <v>-10.431832739056434</v>
      </c>
      <c r="R249">
        <f t="shared" si="137"/>
        <v>122.93847890855574</v>
      </c>
      <c r="S249">
        <f t="shared" si="138"/>
        <v>17.061521091444263</v>
      </c>
      <c r="T249">
        <f t="shared" si="139"/>
        <v>17.061521091444263</v>
      </c>
      <c r="U249">
        <f t="shared" si="140"/>
        <v>2.83682569936934</v>
      </c>
      <c r="V249">
        <f t="shared" si="141"/>
        <v>180</v>
      </c>
      <c r="W249">
        <f t="shared" si="142"/>
        <v>1</v>
      </c>
      <c r="X249">
        <f t="shared" si="143"/>
        <v>0</v>
      </c>
      <c r="Y249">
        <f t="shared" si="144"/>
        <v>2.0335562266836686</v>
      </c>
      <c r="Z249">
        <f t="shared" si="145"/>
        <v>7.628173753665917</v>
      </c>
      <c r="AA249">
        <f t="shared" si="146"/>
        <v>18.35301666178217</v>
      </c>
      <c r="AB249">
        <f t="shared" si="147"/>
        <v>0.13109297615558693</v>
      </c>
      <c r="AC249">
        <f t="shared" si="148"/>
        <v>23.596735708005646</v>
      </c>
      <c r="AD249">
        <f t="shared" si="149"/>
        <v>0.13109297615558693</v>
      </c>
      <c r="AE249">
        <f t="shared" si="150"/>
        <v>0</v>
      </c>
      <c r="AF249">
        <f t="shared" si="151"/>
        <v>4247.412427441016</v>
      </c>
      <c r="AG249">
        <f t="shared" si="152"/>
        <v>0</v>
      </c>
      <c r="AH249">
        <f t="shared" si="153"/>
        <v>0</v>
      </c>
      <c r="AI249">
        <f t="shared" si="154"/>
        <v>0</v>
      </c>
      <c r="AJ249">
        <f t="shared" si="155"/>
        <v>0</v>
      </c>
      <c r="AK249">
        <f t="shared" si="156"/>
        <v>0</v>
      </c>
      <c r="AL249">
        <f t="shared" si="157"/>
        <v>0</v>
      </c>
      <c r="AM249">
        <f t="shared" si="158"/>
        <v>0</v>
      </c>
      <c r="AN249">
        <f t="shared" si="159"/>
        <v>0</v>
      </c>
      <c r="AO249">
        <f t="shared" si="160"/>
        <v>0.13109297615558693</v>
      </c>
      <c r="AP249">
        <f t="shared" si="161"/>
        <v>0</v>
      </c>
    </row>
    <row r="250" spans="1:42" ht="15">
      <c r="A250">
        <f t="shared" si="167"/>
        <v>1976</v>
      </c>
      <c r="B250">
        <v>122</v>
      </c>
      <c r="C250">
        <f>C249</f>
        <v>180</v>
      </c>
      <c r="D250">
        <f t="shared" si="168"/>
        <v>1</v>
      </c>
      <c r="E250">
        <v>0</v>
      </c>
      <c r="F250">
        <f t="shared" si="135"/>
        <v>32400</v>
      </c>
      <c r="G250">
        <f t="shared" si="169"/>
        <v>0</v>
      </c>
      <c r="H250">
        <f t="shared" si="169"/>
        <v>0</v>
      </c>
      <c r="I250">
        <f t="shared" si="169"/>
        <v>0</v>
      </c>
      <c r="J250">
        <f t="shared" si="169"/>
        <v>0</v>
      </c>
      <c r="K250">
        <f t="shared" si="169"/>
        <v>0</v>
      </c>
      <c r="L250">
        <f t="shared" si="169"/>
        <v>0</v>
      </c>
      <c r="M250">
        <f t="shared" si="169"/>
        <v>0</v>
      </c>
      <c r="N250">
        <f t="shared" si="169"/>
        <v>0</v>
      </c>
      <c r="O250">
        <f t="shared" si="169"/>
        <v>1</v>
      </c>
      <c r="P250">
        <f t="shared" si="169"/>
        <v>0</v>
      </c>
      <c r="Q250">
        <f t="shared" si="136"/>
        <v>-10.431832739056434</v>
      </c>
      <c r="R250">
        <f t="shared" si="137"/>
        <v>122.93847890855574</v>
      </c>
      <c r="S250">
        <f t="shared" si="138"/>
        <v>-0.9384789085557372</v>
      </c>
      <c r="T250">
        <f t="shared" si="139"/>
        <v>0.9384789085557372</v>
      </c>
      <c r="U250">
        <f t="shared" si="140"/>
        <v>-0.06349489677684826</v>
      </c>
      <c r="V250">
        <f t="shared" si="141"/>
        <v>180</v>
      </c>
      <c r="W250">
        <f t="shared" si="142"/>
        <v>1</v>
      </c>
      <c r="X250">
        <f t="shared" si="143"/>
        <v>0</v>
      </c>
      <c r="Y250">
        <f t="shared" si="144"/>
        <v>2.0335562266836686</v>
      </c>
      <c r="Z250">
        <f t="shared" si="145"/>
        <v>7.628173753665917</v>
      </c>
      <c r="AA250">
        <f t="shared" si="146"/>
        <v>15.993343090981604</v>
      </c>
      <c r="AB250">
        <f t="shared" si="147"/>
        <v>0.13109297615558693</v>
      </c>
      <c r="AC250">
        <f t="shared" si="148"/>
        <v>23.596735708005646</v>
      </c>
      <c r="AD250">
        <f t="shared" si="149"/>
        <v>0.13109297615558693</v>
      </c>
      <c r="AE250">
        <f t="shared" si="150"/>
        <v>0</v>
      </c>
      <c r="AF250">
        <f t="shared" si="151"/>
        <v>4247.412427441016</v>
      </c>
      <c r="AG250">
        <f t="shared" si="152"/>
        <v>0</v>
      </c>
      <c r="AH250">
        <f t="shared" si="153"/>
        <v>0</v>
      </c>
      <c r="AI250">
        <f t="shared" si="154"/>
        <v>0</v>
      </c>
      <c r="AJ250">
        <f t="shared" si="155"/>
        <v>0</v>
      </c>
      <c r="AK250">
        <f t="shared" si="156"/>
        <v>0</v>
      </c>
      <c r="AL250">
        <f t="shared" si="157"/>
        <v>0</v>
      </c>
      <c r="AM250">
        <f t="shared" si="158"/>
        <v>0</v>
      </c>
      <c r="AN250">
        <f t="shared" si="159"/>
        <v>0</v>
      </c>
      <c r="AO250">
        <f t="shared" si="160"/>
        <v>0.13109297615558693</v>
      </c>
      <c r="AP250">
        <f t="shared" si="161"/>
        <v>0</v>
      </c>
    </row>
    <row r="251" spans="1:42" ht="15">
      <c r="A251">
        <f t="shared" si="167"/>
        <v>1976</v>
      </c>
      <c r="B251">
        <v>64</v>
      </c>
      <c r="C251">
        <v>60</v>
      </c>
      <c r="D251">
        <v>0</v>
      </c>
      <c r="E251">
        <v>0</v>
      </c>
      <c r="F251">
        <f t="shared" si="135"/>
        <v>3600</v>
      </c>
      <c r="G251">
        <f t="shared" si="169"/>
        <v>0</v>
      </c>
      <c r="H251">
        <f t="shared" si="169"/>
        <v>0</v>
      </c>
      <c r="I251">
        <f t="shared" si="169"/>
        <v>0</v>
      </c>
      <c r="J251">
        <f t="shared" si="169"/>
        <v>0</v>
      </c>
      <c r="K251">
        <f t="shared" si="169"/>
        <v>0</v>
      </c>
      <c r="L251">
        <f t="shared" si="169"/>
        <v>0</v>
      </c>
      <c r="M251">
        <f t="shared" si="169"/>
        <v>0</v>
      </c>
      <c r="N251">
        <f t="shared" si="169"/>
        <v>0</v>
      </c>
      <c r="O251">
        <f t="shared" si="169"/>
        <v>1</v>
      </c>
      <c r="P251">
        <f t="shared" si="169"/>
        <v>0</v>
      </c>
      <c r="Q251">
        <f t="shared" si="136"/>
        <v>-10.431832739056434</v>
      </c>
      <c r="R251">
        <f t="shared" si="137"/>
        <v>84.70993493661437</v>
      </c>
      <c r="S251">
        <f t="shared" si="138"/>
        <v>-20.709934936614374</v>
      </c>
      <c r="T251">
        <f t="shared" si="139"/>
        <v>20.709934936614374</v>
      </c>
      <c r="U251">
        <f t="shared" si="140"/>
        <v>3.030613533761533</v>
      </c>
      <c r="V251">
        <f t="shared" si="141"/>
        <v>60</v>
      </c>
      <c r="W251">
        <f t="shared" si="142"/>
        <v>0</v>
      </c>
      <c r="X251">
        <f t="shared" si="143"/>
        <v>0</v>
      </c>
      <c r="Y251">
        <f t="shared" si="144"/>
        <v>1.6305929142333815</v>
      </c>
      <c r="Z251">
        <f t="shared" si="145"/>
        <v>5.099913394497274</v>
      </c>
      <c r="AA251">
        <f t="shared" si="146"/>
        <v>12.549232712276053</v>
      </c>
      <c r="AB251">
        <f t="shared" si="147"/>
        <v>0.19608176112931333</v>
      </c>
      <c r="AC251">
        <f t="shared" si="148"/>
        <v>11.7649056677588</v>
      </c>
      <c r="AD251">
        <f t="shared" si="149"/>
        <v>0</v>
      </c>
      <c r="AE251">
        <f t="shared" si="150"/>
        <v>0</v>
      </c>
      <c r="AF251">
        <f t="shared" si="151"/>
        <v>705.894340065528</v>
      </c>
      <c r="AG251">
        <f t="shared" si="152"/>
        <v>0</v>
      </c>
      <c r="AH251">
        <f t="shared" si="153"/>
        <v>0</v>
      </c>
      <c r="AI251">
        <f t="shared" si="154"/>
        <v>0</v>
      </c>
      <c r="AJ251">
        <f t="shared" si="155"/>
        <v>0</v>
      </c>
      <c r="AK251">
        <f t="shared" si="156"/>
        <v>0</v>
      </c>
      <c r="AL251">
        <f t="shared" si="157"/>
        <v>0</v>
      </c>
      <c r="AM251">
        <f t="shared" si="158"/>
        <v>0</v>
      </c>
      <c r="AN251">
        <f t="shared" si="159"/>
        <v>0</v>
      </c>
      <c r="AO251">
        <f t="shared" si="160"/>
        <v>0.19608176112931333</v>
      </c>
      <c r="AP251">
        <f t="shared" si="161"/>
        <v>0</v>
      </c>
    </row>
    <row r="252" spans="1:42" ht="15">
      <c r="A252">
        <f t="shared" si="167"/>
        <v>1976</v>
      </c>
      <c r="B252">
        <v>63</v>
      </c>
      <c r="C252">
        <f>C251</f>
        <v>60</v>
      </c>
      <c r="D252">
        <f>D251</f>
        <v>0</v>
      </c>
      <c r="E252">
        <v>0</v>
      </c>
      <c r="F252">
        <f t="shared" si="135"/>
        <v>3600</v>
      </c>
      <c r="G252">
        <f t="shared" si="169"/>
        <v>0</v>
      </c>
      <c r="H252">
        <f t="shared" si="169"/>
        <v>0</v>
      </c>
      <c r="I252">
        <f t="shared" si="169"/>
        <v>0</v>
      </c>
      <c r="J252">
        <f t="shared" si="169"/>
        <v>0</v>
      </c>
      <c r="K252">
        <f t="shared" si="169"/>
        <v>0</v>
      </c>
      <c r="L252">
        <f t="shared" si="169"/>
        <v>0</v>
      </c>
      <c r="M252">
        <f t="shared" si="169"/>
        <v>0</v>
      </c>
      <c r="N252">
        <f t="shared" si="169"/>
        <v>0</v>
      </c>
      <c r="O252">
        <f t="shared" si="169"/>
        <v>1</v>
      </c>
      <c r="P252">
        <f t="shared" si="169"/>
        <v>0</v>
      </c>
      <c r="Q252">
        <f t="shared" si="136"/>
        <v>-10.431832739056434</v>
      </c>
      <c r="R252">
        <f t="shared" si="137"/>
        <v>84.70993493661437</v>
      </c>
      <c r="S252">
        <f t="shared" si="138"/>
        <v>-21.709934936614374</v>
      </c>
      <c r="T252">
        <f t="shared" si="139"/>
        <v>21.709934936614374</v>
      </c>
      <c r="U252">
        <f t="shared" si="140"/>
        <v>3.0777699869540824</v>
      </c>
      <c r="V252">
        <f t="shared" si="141"/>
        <v>60</v>
      </c>
      <c r="W252">
        <f t="shared" si="142"/>
        <v>0</v>
      </c>
      <c r="X252">
        <f t="shared" si="143"/>
        <v>0</v>
      </c>
      <c r="Y252">
        <f t="shared" si="144"/>
        <v>1.6305929142333815</v>
      </c>
      <c r="Z252">
        <f t="shared" si="145"/>
        <v>5.099913394497274</v>
      </c>
      <c r="AA252">
        <f t="shared" si="146"/>
        <v>12.353150951146741</v>
      </c>
      <c r="AB252">
        <f t="shared" si="147"/>
        <v>0.19608176112931333</v>
      </c>
      <c r="AC252">
        <f t="shared" si="148"/>
        <v>11.7649056677588</v>
      </c>
      <c r="AD252">
        <f t="shared" si="149"/>
        <v>0</v>
      </c>
      <c r="AE252">
        <f t="shared" si="150"/>
        <v>0</v>
      </c>
      <c r="AF252">
        <f t="shared" si="151"/>
        <v>705.894340065528</v>
      </c>
      <c r="AG252">
        <f t="shared" si="152"/>
        <v>0</v>
      </c>
      <c r="AH252">
        <f t="shared" si="153"/>
        <v>0</v>
      </c>
      <c r="AI252">
        <f t="shared" si="154"/>
        <v>0</v>
      </c>
      <c r="AJ252">
        <f t="shared" si="155"/>
        <v>0</v>
      </c>
      <c r="AK252">
        <f t="shared" si="156"/>
        <v>0</v>
      </c>
      <c r="AL252">
        <f t="shared" si="157"/>
        <v>0</v>
      </c>
      <c r="AM252">
        <f t="shared" si="158"/>
        <v>0</v>
      </c>
      <c r="AN252">
        <f t="shared" si="159"/>
        <v>0</v>
      </c>
      <c r="AO252">
        <f t="shared" si="160"/>
        <v>0.19608176112931333</v>
      </c>
      <c r="AP252">
        <f t="shared" si="161"/>
        <v>0</v>
      </c>
    </row>
    <row r="253" spans="1:42" ht="15">
      <c r="A253">
        <f t="shared" si="167"/>
        <v>1976</v>
      </c>
      <c r="B253">
        <v>64</v>
      </c>
      <c r="C253">
        <f>C252</f>
        <v>60</v>
      </c>
      <c r="D253">
        <f>D252</f>
        <v>0</v>
      </c>
      <c r="E253">
        <v>0</v>
      </c>
      <c r="F253">
        <f t="shared" si="135"/>
        <v>3600</v>
      </c>
      <c r="G253">
        <f aca="true" t="shared" si="170" ref="G253:P262">IF($A253=G$12,1,0)</f>
        <v>0</v>
      </c>
      <c r="H253">
        <f t="shared" si="170"/>
        <v>0</v>
      </c>
      <c r="I253">
        <f t="shared" si="170"/>
        <v>0</v>
      </c>
      <c r="J253">
        <f t="shared" si="170"/>
        <v>0</v>
      </c>
      <c r="K253">
        <f t="shared" si="170"/>
        <v>0</v>
      </c>
      <c r="L253">
        <f t="shared" si="170"/>
        <v>0</v>
      </c>
      <c r="M253">
        <f t="shared" si="170"/>
        <v>0</v>
      </c>
      <c r="N253">
        <f t="shared" si="170"/>
        <v>0</v>
      </c>
      <c r="O253">
        <f t="shared" si="170"/>
        <v>1</v>
      </c>
      <c r="P253">
        <f t="shared" si="170"/>
        <v>0</v>
      </c>
      <c r="Q253">
        <f t="shared" si="136"/>
        <v>-10.431832739056434</v>
      </c>
      <c r="R253">
        <f t="shared" si="137"/>
        <v>84.70993493661437</v>
      </c>
      <c r="S253">
        <f t="shared" si="138"/>
        <v>-20.709934936614374</v>
      </c>
      <c r="T253">
        <f t="shared" si="139"/>
        <v>20.709934936614374</v>
      </c>
      <c r="U253">
        <f t="shared" si="140"/>
        <v>3.030613533761533</v>
      </c>
      <c r="V253">
        <f t="shared" si="141"/>
        <v>60</v>
      </c>
      <c r="W253">
        <f t="shared" si="142"/>
        <v>0</v>
      </c>
      <c r="X253">
        <f t="shared" si="143"/>
        <v>0</v>
      </c>
      <c r="Y253">
        <f t="shared" si="144"/>
        <v>1.6305929142333815</v>
      </c>
      <c r="Z253">
        <f t="shared" si="145"/>
        <v>5.099913394497274</v>
      </c>
      <c r="AA253">
        <f t="shared" si="146"/>
        <v>12.549232712276053</v>
      </c>
      <c r="AB253">
        <f t="shared" si="147"/>
        <v>0.19608176112931333</v>
      </c>
      <c r="AC253">
        <f t="shared" si="148"/>
        <v>11.7649056677588</v>
      </c>
      <c r="AD253">
        <f t="shared" si="149"/>
        <v>0</v>
      </c>
      <c r="AE253">
        <f t="shared" si="150"/>
        <v>0</v>
      </c>
      <c r="AF253">
        <f t="shared" si="151"/>
        <v>705.894340065528</v>
      </c>
      <c r="AG253">
        <f t="shared" si="152"/>
        <v>0</v>
      </c>
      <c r="AH253">
        <f t="shared" si="153"/>
        <v>0</v>
      </c>
      <c r="AI253">
        <f t="shared" si="154"/>
        <v>0</v>
      </c>
      <c r="AJ253">
        <f t="shared" si="155"/>
        <v>0</v>
      </c>
      <c r="AK253">
        <f t="shared" si="156"/>
        <v>0</v>
      </c>
      <c r="AL253">
        <f t="shared" si="157"/>
        <v>0</v>
      </c>
      <c r="AM253">
        <f t="shared" si="158"/>
        <v>0</v>
      </c>
      <c r="AN253">
        <f t="shared" si="159"/>
        <v>0</v>
      </c>
      <c r="AO253">
        <f t="shared" si="160"/>
        <v>0.19608176112931333</v>
      </c>
      <c r="AP253">
        <f t="shared" si="161"/>
        <v>0</v>
      </c>
    </row>
    <row r="254" spans="1:42" ht="15">
      <c r="A254">
        <f t="shared" si="167"/>
        <v>1976</v>
      </c>
      <c r="B254">
        <v>104</v>
      </c>
      <c r="C254">
        <v>120</v>
      </c>
      <c r="D254">
        <f aca="true" t="shared" si="171" ref="D254:D259">D253</f>
        <v>0</v>
      </c>
      <c r="E254">
        <v>0</v>
      </c>
      <c r="F254">
        <f t="shared" si="135"/>
        <v>14400</v>
      </c>
      <c r="G254">
        <f t="shared" si="170"/>
        <v>0</v>
      </c>
      <c r="H254">
        <f t="shared" si="170"/>
        <v>0</v>
      </c>
      <c r="I254">
        <f t="shared" si="170"/>
        <v>0</v>
      </c>
      <c r="J254">
        <f t="shared" si="170"/>
        <v>0</v>
      </c>
      <c r="K254">
        <f t="shared" si="170"/>
        <v>0</v>
      </c>
      <c r="L254">
        <f t="shared" si="170"/>
        <v>0</v>
      </c>
      <c r="M254">
        <f t="shared" si="170"/>
        <v>0</v>
      </c>
      <c r="N254">
        <f t="shared" si="170"/>
        <v>0</v>
      </c>
      <c r="O254">
        <f t="shared" si="170"/>
        <v>1</v>
      </c>
      <c r="P254">
        <f t="shared" si="170"/>
        <v>0</v>
      </c>
      <c r="Q254">
        <f t="shared" si="136"/>
        <v>-10.431832739056434</v>
      </c>
      <c r="R254">
        <f t="shared" si="137"/>
        <v>118.673072259788</v>
      </c>
      <c r="S254">
        <f t="shared" si="138"/>
        <v>-14.673072259788</v>
      </c>
      <c r="T254">
        <f t="shared" si="139"/>
        <v>14.673072259788</v>
      </c>
      <c r="U254">
        <f t="shared" si="140"/>
        <v>2.6860139948903656</v>
      </c>
      <c r="V254">
        <f t="shared" si="141"/>
        <v>120</v>
      </c>
      <c r="W254">
        <f t="shared" si="142"/>
        <v>0</v>
      </c>
      <c r="X254">
        <f t="shared" si="143"/>
        <v>0</v>
      </c>
      <c r="Y254">
        <f t="shared" si="144"/>
        <v>1.6032391466783031</v>
      </c>
      <c r="Z254">
        <f t="shared" si="145"/>
        <v>4.962416213734961</v>
      </c>
      <c r="AA254">
        <f t="shared" si="146"/>
        <v>20.957532685821295</v>
      </c>
      <c r="AB254">
        <f t="shared" si="147"/>
        <v>0.20151473736366632</v>
      </c>
      <c r="AC254">
        <f t="shared" si="148"/>
        <v>24.181768483639956</v>
      </c>
      <c r="AD254">
        <f t="shared" si="149"/>
        <v>0</v>
      </c>
      <c r="AE254">
        <f t="shared" si="150"/>
        <v>0</v>
      </c>
      <c r="AF254">
        <f t="shared" si="151"/>
        <v>2901.812218036795</v>
      </c>
      <c r="AG254">
        <f t="shared" si="152"/>
        <v>0</v>
      </c>
      <c r="AH254">
        <f t="shared" si="153"/>
        <v>0</v>
      </c>
      <c r="AI254">
        <f t="shared" si="154"/>
        <v>0</v>
      </c>
      <c r="AJ254">
        <f t="shared" si="155"/>
        <v>0</v>
      </c>
      <c r="AK254">
        <f t="shared" si="156"/>
        <v>0</v>
      </c>
      <c r="AL254">
        <f t="shared" si="157"/>
        <v>0</v>
      </c>
      <c r="AM254">
        <f t="shared" si="158"/>
        <v>0</v>
      </c>
      <c r="AN254">
        <f t="shared" si="159"/>
        <v>0</v>
      </c>
      <c r="AO254">
        <f t="shared" si="160"/>
        <v>0.20151473736366632</v>
      </c>
      <c r="AP254">
        <f t="shared" si="161"/>
        <v>0</v>
      </c>
    </row>
    <row r="255" spans="1:42" ht="15">
      <c r="A255">
        <f t="shared" si="167"/>
        <v>1976</v>
      </c>
      <c r="B255">
        <v>107</v>
      </c>
      <c r="C255">
        <f>C254</f>
        <v>120</v>
      </c>
      <c r="D255">
        <f t="shared" si="171"/>
        <v>0</v>
      </c>
      <c r="E255">
        <v>0</v>
      </c>
      <c r="F255">
        <f t="shared" si="135"/>
        <v>14400</v>
      </c>
      <c r="G255">
        <f t="shared" si="170"/>
        <v>0</v>
      </c>
      <c r="H255">
        <f t="shared" si="170"/>
        <v>0</v>
      </c>
      <c r="I255">
        <f t="shared" si="170"/>
        <v>0</v>
      </c>
      <c r="J255">
        <f t="shared" si="170"/>
        <v>0</v>
      </c>
      <c r="K255">
        <f t="shared" si="170"/>
        <v>0</v>
      </c>
      <c r="L255">
        <f t="shared" si="170"/>
        <v>0</v>
      </c>
      <c r="M255">
        <f t="shared" si="170"/>
        <v>0</v>
      </c>
      <c r="N255">
        <f t="shared" si="170"/>
        <v>0</v>
      </c>
      <c r="O255">
        <f t="shared" si="170"/>
        <v>1</v>
      </c>
      <c r="P255">
        <f t="shared" si="170"/>
        <v>0</v>
      </c>
      <c r="Q255">
        <f t="shared" si="136"/>
        <v>-10.431832739056434</v>
      </c>
      <c r="R255">
        <f t="shared" si="137"/>
        <v>118.673072259788</v>
      </c>
      <c r="S255">
        <f t="shared" si="138"/>
        <v>-11.673072259788</v>
      </c>
      <c r="T255">
        <f t="shared" si="139"/>
        <v>11.673072259788</v>
      </c>
      <c r="U255">
        <f t="shared" si="140"/>
        <v>2.4572846729870124</v>
      </c>
      <c r="V255">
        <f t="shared" si="141"/>
        <v>120</v>
      </c>
      <c r="W255">
        <f t="shared" si="142"/>
        <v>0</v>
      </c>
      <c r="X255">
        <f t="shared" si="143"/>
        <v>0</v>
      </c>
      <c r="Y255">
        <f t="shared" si="144"/>
        <v>1.6032391466783031</v>
      </c>
      <c r="Z255">
        <f t="shared" si="145"/>
        <v>4.962416213734961</v>
      </c>
      <c r="AA255">
        <f t="shared" si="146"/>
        <v>21.562076897912295</v>
      </c>
      <c r="AB255">
        <f t="shared" si="147"/>
        <v>0.20151473736366632</v>
      </c>
      <c r="AC255">
        <f t="shared" si="148"/>
        <v>24.181768483639956</v>
      </c>
      <c r="AD255">
        <f t="shared" si="149"/>
        <v>0</v>
      </c>
      <c r="AE255">
        <f t="shared" si="150"/>
        <v>0</v>
      </c>
      <c r="AF255">
        <f t="shared" si="151"/>
        <v>2901.812218036795</v>
      </c>
      <c r="AG255">
        <f t="shared" si="152"/>
        <v>0</v>
      </c>
      <c r="AH255">
        <f t="shared" si="153"/>
        <v>0</v>
      </c>
      <c r="AI255">
        <f t="shared" si="154"/>
        <v>0</v>
      </c>
      <c r="AJ255">
        <f t="shared" si="155"/>
        <v>0</v>
      </c>
      <c r="AK255">
        <f t="shared" si="156"/>
        <v>0</v>
      </c>
      <c r="AL255">
        <f t="shared" si="157"/>
        <v>0</v>
      </c>
      <c r="AM255">
        <f t="shared" si="158"/>
        <v>0</v>
      </c>
      <c r="AN255">
        <f t="shared" si="159"/>
        <v>0</v>
      </c>
      <c r="AO255">
        <f t="shared" si="160"/>
        <v>0.20151473736366632</v>
      </c>
      <c r="AP255">
        <f t="shared" si="161"/>
        <v>0</v>
      </c>
    </row>
    <row r="256" spans="1:42" ht="15">
      <c r="A256">
        <f t="shared" si="167"/>
        <v>1976</v>
      </c>
      <c r="B256">
        <v>118</v>
      </c>
      <c r="C256">
        <f>C255</f>
        <v>120</v>
      </c>
      <c r="D256">
        <f t="shared" si="171"/>
        <v>0</v>
      </c>
      <c r="E256">
        <v>0</v>
      </c>
      <c r="F256">
        <f t="shared" si="135"/>
        <v>14400</v>
      </c>
      <c r="G256">
        <f t="shared" si="170"/>
        <v>0</v>
      </c>
      <c r="H256">
        <f t="shared" si="170"/>
        <v>0</v>
      </c>
      <c r="I256">
        <f t="shared" si="170"/>
        <v>0</v>
      </c>
      <c r="J256">
        <f t="shared" si="170"/>
        <v>0</v>
      </c>
      <c r="K256">
        <f t="shared" si="170"/>
        <v>0</v>
      </c>
      <c r="L256">
        <f t="shared" si="170"/>
        <v>0</v>
      </c>
      <c r="M256">
        <f t="shared" si="170"/>
        <v>0</v>
      </c>
      <c r="N256">
        <f t="shared" si="170"/>
        <v>0</v>
      </c>
      <c r="O256">
        <f t="shared" si="170"/>
        <v>1</v>
      </c>
      <c r="P256">
        <f t="shared" si="170"/>
        <v>0</v>
      </c>
      <c r="Q256">
        <f t="shared" si="136"/>
        <v>-10.431832739056434</v>
      </c>
      <c r="R256">
        <f t="shared" si="137"/>
        <v>118.673072259788</v>
      </c>
      <c r="S256">
        <f t="shared" si="138"/>
        <v>-0.6730722597880003</v>
      </c>
      <c r="T256">
        <f t="shared" si="139"/>
        <v>0.6730722597880003</v>
      </c>
      <c r="U256">
        <f t="shared" si="140"/>
        <v>-0.3959025854309855</v>
      </c>
      <c r="V256">
        <f t="shared" si="141"/>
        <v>120</v>
      </c>
      <c r="W256">
        <f t="shared" si="142"/>
        <v>0</v>
      </c>
      <c r="X256">
        <f t="shared" si="143"/>
        <v>0</v>
      </c>
      <c r="Y256">
        <f t="shared" si="144"/>
        <v>1.6032391466783031</v>
      </c>
      <c r="Z256">
        <f t="shared" si="145"/>
        <v>4.962416213734961</v>
      </c>
      <c r="AA256">
        <f t="shared" si="146"/>
        <v>23.778739008912627</v>
      </c>
      <c r="AB256">
        <f t="shared" si="147"/>
        <v>0.20151473736366632</v>
      </c>
      <c r="AC256">
        <f t="shared" si="148"/>
        <v>24.181768483639956</v>
      </c>
      <c r="AD256">
        <f t="shared" si="149"/>
        <v>0</v>
      </c>
      <c r="AE256">
        <f t="shared" si="150"/>
        <v>0</v>
      </c>
      <c r="AF256">
        <f t="shared" si="151"/>
        <v>2901.812218036795</v>
      </c>
      <c r="AG256">
        <f t="shared" si="152"/>
        <v>0</v>
      </c>
      <c r="AH256">
        <f t="shared" si="153"/>
        <v>0</v>
      </c>
      <c r="AI256">
        <f t="shared" si="154"/>
        <v>0</v>
      </c>
      <c r="AJ256">
        <f t="shared" si="155"/>
        <v>0</v>
      </c>
      <c r="AK256">
        <f t="shared" si="156"/>
        <v>0</v>
      </c>
      <c r="AL256">
        <f t="shared" si="157"/>
        <v>0</v>
      </c>
      <c r="AM256">
        <f t="shared" si="158"/>
        <v>0</v>
      </c>
      <c r="AN256">
        <f t="shared" si="159"/>
        <v>0</v>
      </c>
      <c r="AO256">
        <f t="shared" si="160"/>
        <v>0.20151473736366632</v>
      </c>
      <c r="AP256">
        <f t="shared" si="161"/>
        <v>0</v>
      </c>
    </row>
    <row r="257" spans="1:42" ht="15">
      <c r="A257">
        <f t="shared" si="167"/>
        <v>1976</v>
      </c>
      <c r="B257">
        <v>124</v>
      </c>
      <c r="C257">
        <v>180</v>
      </c>
      <c r="D257">
        <f t="shared" si="171"/>
        <v>0</v>
      </c>
      <c r="E257">
        <v>0</v>
      </c>
      <c r="F257">
        <f t="shared" si="135"/>
        <v>32400</v>
      </c>
      <c r="G257">
        <f t="shared" si="170"/>
        <v>0</v>
      </c>
      <c r="H257">
        <f t="shared" si="170"/>
        <v>0</v>
      </c>
      <c r="I257">
        <f t="shared" si="170"/>
        <v>0</v>
      </c>
      <c r="J257">
        <f t="shared" si="170"/>
        <v>0</v>
      </c>
      <c r="K257">
        <f t="shared" si="170"/>
        <v>0</v>
      </c>
      <c r="L257">
        <f t="shared" si="170"/>
        <v>0</v>
      </c>
      <c r="M257">
        <f t="shared" si="170"/>
        <v>0</v>
      </c>
      <c r="N257">
        <f t="shared" si="170"/>
        <v>0</v>
      </c>
      <c r="O257">
        <f t="shared" si="170"/>
        <v>1</v>
      </c>
      <c r="P257">
        <f t="shared" si="170"/>
        <v>0</v>
      </c>
      <c r="Q257">
        <f t="shared" si="136"/>
        <v>-10.431832739056434</v>
      </c>
      <c r="R257">
        <f t="shared" si="137"/>
        <v>134.5808922916807</v>
      </c>
      <c r="S257">
        <f t="shared" si="138"/>
        <v>-10.580892291680698</v>
      </c>
      <c r="T257">
        <f t="shared" si="139"/>
        <v>10.580892291680698</v>
      </c>
      <c r="U257">
        <f t="shared" si="140"/>
        <v>2.3590497604619065</v>
      </c>
      <c r="V257">
        <f t="shared" si="141"/>
        <v>180</v>
      </c>
      <c r="W257">
        <f t="shared" si="142"/>
        <v>0</v>
      </c>
      <c r="X257">
        <f t="shared" si="143"/>
        <v>0</v>
      </c>
      <c r="Y257">
        <f t="shared" si="144"/>
        <v>1.5758853791232248</v>
      </c>
      <c r="Z257">
        <f t="shared" si="145"/>
        <v>4.828626051750256</v>
      </c>
      <c r="AA257">
        <f t="shared" si="146"/>
        <v>25.680182865900974</v>
      </c>
      <c r="AB257">
        <f t="shared" si="147"/>
        <v>0.20709824891855624</v>
      </c>
      <c r="AC257">
        <f t="shared" si="148"/>
        <v>37.27768480534012</v>
      </c>
      <c r="AD257">
        <f t="shared" si="149"/>
        <v>0</v>
      </c>
      <c r="AE257">
        <f t="shared" si="150"/>
        <v>0</v>
      </c>
      <c r="AF257">
        <f t="shared" si="151"/>
        <v>6709.983264961222</v>
      </c>
      <c r="AG257">
        <f t="shared" si="152"/>
        <v>0</v>
      </c>
      <c r="AH257">
        <f t="shared" si="153"/>
        <v>0</v>
      </c>
      <c r="AI257">
        <f t="shared" si="154"/>
        <v>0</v>
      </c>
      <c r="AJ257">
        <f t="shared" si="155"/>
        <v>0</v>
      </c>
      <c r="AK257">
        <f t="shared" si="156"/>
        <v>0</v>
      </c>
      <c r="AL257">
        <f t="shared" si="157"/>
        <v>0</v>
      </c>
      <c r="AM257">
        <f t="shared" si="158"/>
        <v>0</v>
      </c>
      <c r="AN257">
        <f t="shared" si="159"/>
        <v>0</v>
      </c>
      <c r="AO257">
        <f t="shared" si="160"/>
        <v>0.20709824891855624</v>
      </c>
      <c r="AP257">
        <f t="shared" si="161"/>
        <v>0</v>
      </c>
    </row>
    <row r="258" spans="1:42" ht="15">
      <c r="A258">
        <f t="shared" si="167"/>
        <v>1976</v>
      </c>
      <c r="B258">
        <v>133</v>
      </c>
      <c r="C258">
        <f>C257</f>
        <v>180</v>
      </c>
      <c r="D258">
        <f t="shared" si="171"/>
        <v>0</v>
      </c>
      <c r="E258">
        <v>0</v>
      </c>
      <c r="F258">
        <f t="shared" si="135"/>
        <v>32400</v>
      </c>
      <c r="G258">
        <f t="shared" si="170"/>
        <v>0</v>
      </c>
      <c r="H258">
        <f t="shared" si="170"/>
        <v>0</v>
      </c>
      <c r="I258">
        <f t="shared" si="170"/>
        <v>0</v>
      </c>
      <c r="J258">
        <f t="shared" si="170"/>
        <v>0</v>
      </c>
      <c r="K258">
        <f t="shared" si="170"/>
        <v>0</v>
      </c>
      <c r="L258">
        <f t="shared" si="170"/>
        <v>0</v>
      </c>
      <c r="M258">
        <f t="shared" si="170"/>
        <v>0</v>
      </c>
      <c r="N258">
        <f t="shared" si="170"/>
        <v>0</v>
      </c>
      <c r="O258">
        <f t="shared" si="170"/>
        <v>1</v>
      </c>
      <c r="P258">
        <f t="shared" si="170"/>
        <v>0</v>
      </c>
      <c r="Q258">
        <f t="shared" si="136"/>
        <v>-10.431832739056434</v>
      </c>
      <c r="R258">
        <f t="shared" si="137"/>
        <v>134.5808922916807</v>
      </c>
      <c r="S258">
        <f t="shared" si="138"/>
        <v>-1.5808922916806978</v>
      </c>
      <c r="T258">
        <f t="shared" si="139"/>
        <v>1.5808922916806978</v>
      </c>
      <c r="U258">
        <f t="shared" si="140"/>
        <v>0.4579894292024297</v>
      </c>
      <c r="V258">
        <f t="shared" si="141"/>
        <v>180</v>
      </c>
      <c r="W258">
        <f t="shared" si="142"/>
        <v>0</v>
      </c>
      <c r="X258">
        <f t="shared" si="143"/>
        <v>0</v>
      </c>
      <c r="Y258">
        <f t="shared" si="144"/>
        <v>1.5758853791232248</v>
      </c>
      <c r="Z258">
        <f t="shared" si="145"/>
        <v>4.828626051750256</v>
      </c>
      <c r="AA258">
        <f t="shared" si="146"/>
        <v>27.54406710616798</v>
      </c>
      <c r="AB258">
        <f t="shared" si="147"/>
        <v>0.20709824891855624</v>
      </c>
      <c r="AC258">
        <f t="shared" si="148"/>
        <v>37.27768480534012</v>
      </c>
      <c r="AD258">
        <f t="shared" si="149"/>
        <v>0</v>
      </c>
      <c r="AE258">
        <f t="shared" si="150"/>
        <v>0</v>
      </c>
      <c r="AF258">
        <f t="shared" si="151"/>
        <v>6709.983264961222</v>
      </c>
      <c r="AG258">
        <f t="shared" si="152"/>
        <v>0</v>
      </c>
      <c r="AH258">
        <f t="shared" si="153"/>
        <v>0</v>
      </c>
      <c r="AI258">
        <f t="shared" si="154"/>
        <v>0</v>
      </c>
      <c r="AJ258">
        <f t="shared" si="155"/>
        <v>0</v>
      </c>
      <c r="AK258">
        <f t="shared" si="156"/>
        <v>0</v>
      </c>
      <c r="AL258">
        <f t="shared" si="157"/>
        <v>0</v>
      </c>
      <c r="AM258">
        <f t="shared" si="158"/>
        <v>0</v>
      </c>
      <c r="AN258">
        <f t="shared" si="159"/>
        <v>0</v>
      </c>
      <c r="AO258">
        <f t="shared" si="160"/>
        <v>0.20709824891855624</v>
      </c>
      <c r="AP258">
        <f t="shared" si="161"/>
        <v>0</v>
      </c>
    </row>
    <row r="259" spans="1:42" ht="15">
      <c r="A259">
        <f t="shared" si="167"/>
        <v>1976</v>
      </c>
      <c r="B259">
        <v>136</v>
      </c>
      <c r="C259">
        <f>C258</f>
        <v>180</v>
      </c>
      <c r="D259">
        <f t="shared" si="171"/>
        <v>0</v>
      </c>
      <c r="E259">
        <v>0</v>
      </c>
      <c r="F259">
        <f t="shared" si="135"/>
        <v>32400</v>
      </c>
      <c r="G259">
        <f t="shared" si="170"/>
        <v>0</v>
      </c>
      <c r="H259">
        <f t="shared" si="170"/>
        <v>0</v>
      </c>
      <c r="I259">
        <f t="shared" si="170"/>
        <v>0</v>
      </c>
      <c r="J259">
        <f t="shared" si="170"/>
        <v>0</v>
      </c>
      <c r="K259">
        <f t="shared" si="170"/>
        <v>0</v>
      </c>
      <c r="L259">
        <f t="shared" si="170"/>
        <v>0</v>
      </c>
      <c r="M259">
        <f t="shared" si="170"/>
        <v>0</v>
      </c>
      <c r="N259">
        <f t="shared" si="170"/>
        <v>0</v>
      </c>
      <c r="O259">
        <f t="shared" si="170"/>
        <v>1</v>
      </c>
      <c r="P259">
        <f t="shared" si="170"/>
        <v>0</v>
      </c>
      <c r="Q259">
        <f t="shared" si="136"/>
        <v>-10.431832739056434</v>
      </c>
      <c r="R259">
        <f t="shared" si="137"/>
        <v>134.5808922916807</v>
      </c>
      <c r="S259">
        <f t="shared" si="138"/>
        <v>1.4191077083193022</v>
      </c>
      <c r="T259">
        <f t="shared" si="139"/>
        <v>1.4191077083193022</v>
      </c>
      <c r="U259">
        <f t="shared" si="140"/>
        <v>0.35002829968019056</v>
      </c>
      <c r="V259">
        <f t="shared" si="141"/>
        <v>180</v>
      </c>
      <c r="W259">
        <f t="shared" si="142"/>
        <v>0</v>
      </c>
      <c r="X259">
        <f t="shared" si="143"/>
        <v>0</v>
      </c>
      <c r="Y259">
        <f t="shared" si="144"/>
        <v>1.5758853791232248</v>
      </c>
      <c r="Z259">
        <f t="shared" si="145"/>
        <v>4.828626051750256</v>
      </c>
      <c r="AA259">
        <f t="shared" si="146"/>
        <v>28.16536185292365</v>
      </c>
      <c r="AB259">
        <f t="shared" si="147"/>
        <v>0.20709824891855624</v>
      </c>
      <c r="AC259">
        <f t="shared" si="148"/>
        <v>37.27768480534012</v>
      </c>
      <c r="AD259">
        <f t="shared" si="149"/>
        <v>0</v>
      </c>
      <c r="AE259">
        <f t="shared" si="150"/>
        <v>0</v>
      </c>
      <c r="AF259">
        <f t="shared" si="151"/>
        <v>6709.983264961222</v>
      </c>
      <c r="AG259">
        <f t="shared" si="152"/>
        <v>0</v>
      </c>
      <c r="AH259">
        <f t="shared" si="153"/>
        <v>0</v>
      </c>
      <c r="AI259">
        <f t="shared" si="154"/>
        <v>0</v>
      </c>
      <c r="AJ259">
        <f t="shared" si="155"/>
        <v>0</v>
      </c>
      <c r="AK259">
        <f t="shared" si="156"/>
        <v>0</v>
      </c>
      <c r="AL259">
        <f t="shared" si="157"/>
        <v>0</v>
      </c>
      <c r="AM259">
        <f t="shared" si="158"/>
        <v>0</v>
      </c>
      <c r="AN259">
        <f t="shared" si="159"/>
        <v>0</v>
      </c>
      <c r="AO259">
        <f t="shared" si="160"/>
        <v>0.20709824891855624</v>
      </c>
      <c r="AP259">
        <f t="shared" si="161"/>
        <v>0</v>
      </c>
    </row>
    <row r="260" spans="1:42" ht="15">
      <c r="A260">
        <f t="shared" si="167"/>
        <v>1976</v>
      </c>
      <c r="B260">
        <v>77</v>
      </c>
      <c r="C260">
        <v>0</v>
      </c>
      <c r="D260">
        <v>1</v>
      </c>
      <c r="E260">
        <v>1</v>
      </c>
      <c r="F260">
        <f t="shared" si="135"/>
        <v>0</v>
      </c>
      <c r="G260">
        <f t="shared" si="170"/>
        <v>0</v>
      </c>
      <c r="H260">
        <f t="shared" si="170"/>
        <v>0</v>
      </c>
      <c r="I260">
        <f t="shared" si="170"/>
        <v>0</v>
      </c>
      <c r="J260">
        <f t="shared" si="170"/>
        <v>0</v>
      </c>
      <c r="K260">
        <f t="shared" si="170"/>
        <v>0</v>
      </c>
      <c r="L260">
        <f t="shared" si="170"/>
        <v>0</v>
      </c>
      <c r="M260">
        <f t="shared" si="170"/>
        <v>0</v>
      </c>
      <c r="N260">
        <f t="shared" si="170"/>
        <v>0</v>
      </c>
      <c r="O260">
        <f t="shared" si="170"/>
        <v>1</v>
      </c>
      <c r="P260">
        <f t="shared" si="170"/>
        <v>0</v>
      </c>
      <c r="Q260">
        <f t="shared" si="136"/>
        <v>-10.431832739056434</v>
      </c>
      <c r="R260">
        <f t="shared" si="137"/>
        <v>54.193995813250766</v>
      </c>
      <c r="S260">
        <f t="shared" si="138"/>
        <v>22.806004186749234</v>
      </c>
      <c r="T260">
        <f t="shared" si="139"/>
        <v>22.806004186749234</v>
      </c>
      <c r="U260">
        <f t="shared" si="140"/>
        <v>3.1270238428161914</v>
      </c>
      <c r="V260">
        <f t="shared" si="141"/>
        <v>0</v>
      </c>
      <c r="W260">
        <f t="shared" si="142"/>
        <v>1</v>
      </c>
      <c r="X260">
        <f t="shared" si="143"/>
        <v>1</v>
      </c>
      <c r="Y260">
        <f t="shared" si="144"/>
        <v>3.1156175293489037</v>
      </c>
      <c r="Z260">
        <f t="shared" si="145"/>
        <v>22.488432456357867</v>
      </c>
      <c r="AA260">
        <f t="shared" si="146"/>
        <v>3.4239825363297287</v>
      </c>
      <c r="AB260">
        <f t="shared" si="147"/>
        <v>0.044467305666619855</v>
      </c>
      <c r="AC260">
        <f t="shared" si="148"/>
        <v>0</v>
      </c>
      <c r="AD260">
        <f t="shared" si="149"/>
        <v>0.044467305666619855</v>
      </c>
      <c r="AE260">
        <f t="shared" si="150"/>
        <v>0.044467305666619855</v>
      </c>
      <c r="AF260">
        <f t="shared" si="151"/>
        <v>0</v>
      </c>
      <c r="AG260">
        <f t="shared" si="152"/>
        <v>0</v>
      </c>
      <c r="AH260">
        <f t="shared" si="153"/>
        <v>0</v>
      </c>
      <c r="AI260">
        <f t="shared" si="154"/>
        <v>0</v>
      </c>
      <c r="AJ260">
        <f t="shared" si="155"/>
        <v>0</v>
      </c>
      <c r="AK260">
        <f t="shared" si="156"/>
        <v>0</v>
      </c>
      <c r="AL260">
        <f t="shared" si="157"/>
        <v>0</v>
      </c>
      <c r="AM260">
        <f t="shared" si="158"/>
        <v>0</v>
      </c>
      <c r="AN260">
        <f t="shared" si="159"/>
        <v>0</v>
      </c>
      <c r="AO260">
        <f t="shared" si="160"/>
        <v>0.044467305666619855</v>
      </c>
      <c r="AP260">
        <f t="shared" si="161"/>
        <v>0</v>
      </c>
    </row>
    <row r="261" spans="1:42" ht="15">
      <c r="A261">
        <f t="shared" si="167"/>
        <v>1976</v>
      </c>
      <c r="B261">
        <v>103</v>
      </c>
      <c r="C261">
        <v>60</v>
      </c>
      <c r="D261">
        <v>0</v>
      </c>
      <c r="E261">
        <v>0</v>
      </c>
      <c r="F261">
        <f t="shared" si="135"/>
        <v>3600</v>
      </c>
      <c r="G261">
        <f t="shared" si="170"/>
        <v>0</v>
      </c>
      <c r="H261">
        <f t="shared" si="170"/>
        <v>0</v>
      </c>
      <c r="I261">
        <f t="shared" si="170"/>
        <v>0</v>
      </c>
      <c r="J261">
        <f t="shared" si="170"/>
        <v>0</v>
      </c>
      <c r="K261">
        <f t="shared" si="170"/>
        <v>0</v>
      </c>
      <c r="L261">
        <f t="shared" si="170"/>
        <v>0</v>
      </c>
      <c r="M261">
        <f t="shared" si="170"/>
        <v>0</v>
      </c>
      <c r="N261">
        <f t="shared" si="170"/>
        <v>0</v>
      </c>
      <c r="O261">
        <f t="shared" si="170"/>
        <v>1</v>
      </c>
      <c r="P261">
        <f t="shared" si="170"/>
        <v>0</v>
      </c>
      <c r="Q261">
        <f t="shared" si="136"/>
        <v>-10.431832739056434</v>
      </c>
      <c r="R261">
        <f t="shared" si="137"/>
        <v>84.70993493661437</v>
      </c>
      <c r="S261">
        <f t="shared" si="138"/>
        <v>18.290065063385626</v>
      </c>
      <c r="T261">
        <f t="shared" si="139"/>
        <v>18.290065063385626</v>
      </c>
      <c r="U261">
        <f t="shared" si="140"/>
        <v>2.9063580197166017</v>
      </c>
      <c r="V261">
        <f t="shared" si="141"/>
        <v>60</v>
      </c>
      <c r="W261">
        <f t="shared" si="142"/>
        <v>0</v>
      </c>
      <c r="X261">
        <f t="shared" si="143"/>
        <v>0</v>
      </c>
      <c r="Y261">
        <f t="shared" si="144"/>
        <v>1.6305929142333815</v>
      </c>
      <c r="Z261">
        <f t="shared" si="145"/>
        <v>5.099913394497274</v>
      </c>
      <c r="AA261">
        <f t="shared" si="146"/>
        <v>20.196421396319273</v>
      </c>
      <c r="AB261">
        <f t="shared" si="147"/>
        <v>0.19608176112931333</v>
      </c>
      <c r="AC261">
        <f t="shared" si="148"/>
        <v>11.7649056677588</v>
      </c>
      <c r="AD261">
        <f t="shared" si="149"/>
        <v>0</v>
      </c>
      <c r="AE261">
        <f t="shared" si="150"/>
        <v>0</v>
      </c>
      <c r="AF261">
        <f t="shared" si="151"/>
        <v>705.894340065528</v>
      </c>
      <c r="AG261">
        <f t="shared" si="152"/>
        <v>0</v>
      </c>
      <c r="AH261">
        <f t="shared" si="153"/>
        <v>0</v>
      </c>
      <c r="AI261">
        <f t="shared" si="154"/>
        <v>0</v>
      </c>
      <c r="AJ261">
        <f t="shared" si="155"/>
        <v>0</v>
      </c>
      <c r="AK261">
        <f t="shared" si="156"/>
        <v>0</v>
      </c>
      <c r="AL261">
        <f t="shared" si="157"/>
        <v>0</v>
      </c>
      <c r="AM261">
        <f t="shared" si="158"/>
        <v>0</v>
      </c>
      <c r="AN261">
        <f t="shared" si="159"/>
        <v>0</v>
      </c>
      <c r="AO261">
        <f t="shared" si="160"/>
        <v>0.19608176112931333</v>
      </c>
      <c r="AP261">
        <f t="shared" si="161"/>
        <v>0</v>
      </c>
    </row>
    <row r="262" spans="1:42" ht="15">
      <c r="A262">
        <f t="shared" si="167"/>
        <v>1976</v>
      </c>
      <c r="B262">
        <v>117</v>
      </c>
      <c r="C262">
        <f>C261</f>
        <v>60</v>
      </c>
      <c r="D262">
        <f>D261</f>
        <v>0</v>
      </c>
      <c r="E262">
        <v>1</v>
      </c>
      <c r="F262">
        <f t="shared" si="135"/>
        <v>3600</v>
      </c>
      <c r="G262">
        <f t="shared" si="170"/>
        <v>0</v>
      </c>
      <c r="H262">
        <f t="shared" si="170"/>
        <v>0</v>
      </c>
      <c r="I262">
        <f t="shared" si="170"/>
        <v>0</v>
      </c>
      <c r="J262">
        <f t="shared" si="170"/>
        <v>0</v>
      </c>
      <c r="K262">
        <f t="shared" si="170"/>
        <v>0</v>
      </c>
      <c r="L262">
        <f t="shared" si="170"/>
        <v>0</v>
      </c>
      <c r="M262">
        <f t="shared" si="170"/>
        <v>0</v>
      </c>
      <c r="N262">
        <f t="shared" si="170"/>
        <v>0</v>
      </c>
      <c r="O262">
        <f t="shared" si="170"/>
        <v>1</v>
      </c>
      <c r="P262">
        <f t="shared" si="170"/>
        <v>0</v>
      </c>
      <c r="Q262">
        <f t="shared" si="136"/>
        <v>-10.431832739056434</v>
      </c>
      <c r="R262">
        <f t="shared" si="137"/>
        <v>117.85486381083027</v>
      </c>
      <c r="S262">
        <f t="shared" si="138"/>
        <v>-0.8548638108302669</v>
      </c>
      <c r="T262">
        <f t="shared" si="139"/>
        <v>0.8548638108302669</v>
      </c>
      <c r="U262">
        <f t="shared" si="140"/>
        <v>-0.15681310831130715</v>
      </c>
      <c r="V262">
        <f t="shared" si="141"/>
        <v>60</v>
      </c>
      <c r="W262">
        <f t="shared" si="142"/>
        <v>0</v>
      </c>
      <c r="X262">
        <f t="shared" si="143"/>
        <v>1</v>
      </c>
      <c r="Y262">
        <f t="shared" si="144"/>
        <v>2.6305929142333815</v>
      </c>
      <c r="Z262">
        <f t="shared" si="145"/>
        <v>13.8513647794546</v>
      </c>
      <c r="AA262">
        <f t="shared" si="146"/>
        <v>8.446821079576456</v>
      </c>
      <c r="AB262">
        <f t="shared" si="147"/>
        <v>0.07219505196219192</v>
      </c>
      <c r="AC262">
        <f t="shared" si="148"/>
        <v>4.331703117731515</v>
      </c>
      <c r="AD262">
        <f t="shared" si="149"/>
        <v>0</v>
      </c>
      <c r="AE262">
        <f t="shared" si="150"/>
        <v>0.07219505196219192</v>
      </c>
      <c r="AF262">
        <f t="shared" si="151"/>
        <v>259.90218706389095</v>
      </c>
      <c r="AG262">
        <f t="shared" si="152"/>
        <v>0</v>
      </c>
      <c r="AH262">
        <f t="shared" si="153"/>
        <v>0</v>
      </c>
      <c r="AI262">
        <f t="shared" si="154"/>
        <v>0</v>
      </c>
      <c r="AJ262">
        <f t="shared" si="155"/>
        <v>0</v>
      </c>
      <c r="AK262">
        <f t="shared" si="156"/>
        <v>0</v>
      </c>
      <c r="AL262">
        <f t="shared" si="157"/>
        <v>0</v>
      </c>
      <c r="AM262">
        <f t="shared" si="158"/>
        <v>0</v>
      </c>
      <c r="AN262">
        <f t="shared" si="159"/>
        <v>0</v>
      </c>
      <c r="AO262">
        <f t="shared" si="160"/>
        <v>0.07219505196219192</v>
      </c>
      <c r="AP262">
        <f t="shared" si="161"/>
        <v>0</v>
      </c>
    </row>
    <row r="263" spans="1:42" ht="15">
      <c r="A263">
        <f t="shared" si="167"/>
        <v>1976</v>
      </c>
      <c r="B263">
        <v>133</v>
      </c>
      <c r="C263">
        <v>120</v>
      </c>
      <c r="D263">
        <f>D262</f>
        <v>0</v>
      </c>
      <c r="E263">
        <v>0</v>
      </c>
      <c r="F263">
        <f t="shared" si="135"/>
        <v>14400</v>
      </c>
      <c r="G263">
        <f aca="true" t="shared" si="172" ref="G263:P272">IF($A263=G$12,1,0)</f>
        <v>0</v>
      </c>
      <c r="H263">
        <f t="shared" si="172"/>
        <v>0</v>
      </c>
      <c r="I263">
        <f t="shared" si="172"/>
        <v>0</v>
      </c>
      <c r="J263">
        <f t="shared" si="172"/>
        <v>0</v>
      </c>
      <c r="K263">
        <f t="shared" si="172"/>
        <v>0</v>
      </c>
      <c r="L263">
        <f t="shared" si="172"/>
        <v>0</v>
      </c>
      <c r="M263">
        <f t="shared" si="172"/>
        <v>0</v>
      </c>
      <c r="N263">
        <f t="shared" si="172"/>
        <v>0</v>
      </c>
      <c r="O263">
        <f t="shared" si="172"/>
        <v>1</v>
      </c>
      <c r="P263">
        <f t="shared" si="172"/>
        <v>0</v>
      </c>
      <c r="Q263">
        <f t="shared" si="136"/>
        <v>-10.431832739056434</v>
      </c>
      <c r="R263">
        <f t="shared" si="137"/>
        <v>118.673072259788</v>
      </c>
      <c r="S263">
        <f t="shared" si="138"/>
        <v>14.326927740212</v>
      </c>
      <c r="T263">
        <f t="shared" si="139"/>
        <v>14.326927740212</v>
      </c>
      <c r="U263">
        <f t="shared" si="140"/>
        <v>2.6621408252893866</v>
      </c>
      <c r="V263">
        <f t="shared" si="141"/>
        <v>120</v>
      </c>
      <c r="W263">
        <f t="shared" si="142"/>
        <v>0</v>
      </c>
      <c r="X263">
        <f t="shared" si="143"/>
        <v>0</v>
      </c>
      <c r="Y263">
        <f t="shared" si="144"/>
        <v>1.6032391466783031</v>
      </c>
      <c r="Z263">
        <f t="shared" si="145"/>
        <v>4.962416213734961</v>
      </c>
      <c r="AA263">
        <f t="shared" si="146"/>
        <v>26.80146006936762</v>
      </c>
      <c r="AB263">
        <f t="shared" si="147"/>
        <v>0.20151473736366632</v>
      </c>
      <c r="AC263">
        <f t="shared" si="148"/>
        <v>24.181768483639956</v>
      </c>
      <c r="AD263">
        <f t="shared" si="149"/>
        <v>0</v>
      </c>
      <c r="AE263">
        <f t="shared" si="150"/>
        <v>0</v>
      </c>
      <c r="AF263">
        <f t="shared" si="151"/>
        <v>2901.812218036795</v>
      </c>
      <c r="AG263">
        <f t="shared" si="152"/>
        <v>0</v>
      </c>
      <c r="AH263">
        <f t="shared" si="153"/>
        <v>0</v>
      </c>
      <c r="AI263">
        <f t="shared" si="154"/>
        <v>0</v>
      </c>
      <c r="AJ263">
        <f t="shared" si="155"/>
        <v>0</v>
      </c>
      <c r="AK263">
        <f t="shared" si="156"/>
        <v>0</v>
      </c>
      <c r="AL263">
        <f t="shared" si="157"/>
        <v>0</v>
      </c>
      <c r="AM263">
        <f t="shared" si="158"/>
        <v>0</v>
      </c>
      <c r="AN263">
        <f t="shared" si="159"/>
        <v>0</v>
      </c>
      <c r="AO263">
        <f t="shared" si="160"/>
        <v>0.20151473736366632</v>
      </c>
      <c r="AP263">
        <f t="shared" si="161"/>
        <v>0</v>
      </c>
    </row>
    <row r="264" spans="1:42" ht="15">
      <c r="A264">
        <f t="shared" si="167"/>
        <v>1976</v>
      </c>
      <c r="B264">
        <v>150</v>
      </c>
      <c r="C264">
        <f>C263</f>
        <v>120</v>
      </c>
      <c r="D264">
        <f>D263</f>
        <v>0</v>
      </c>
      <c r="E264">
        <v>1</v>
      </c>
      <c r="F264">
        <f t="shared" si="135"/>
        <v>14400</v>
      </c>
      <c r="G264">
        <f t="shared" si="172"/>
        <v>0</v>
      </c>
      <c r="H264">
        <f t="shared" si="172"/>
        <v>0</v>
      </c>
      <c r="I264">
        <f t="shared" si="172"/>
        <v>0</v>
      </c>
      <c r="J264">
        <f t="shared" si="172"/>
        <v>0</v>
      </c>
      <c r="K264">
        <f t="shared" si="172"/>
        <v>0</v>
      </c>
      <c r="L264">
        <f t="shared" si="172"/>
        <v>0</v>
      </c>
      <c r="M264">
        <f t="shared" si="172"/>
        <v>0</v>
      </c>
      <c r="N264">
        <f t="shared" si="172"/>
        <v>0</v>
      </c>
      <c r="O264">
        <f t="shared" si="172"/>
        <v>1</v>
      </c>
      <c r="P264">
        <f t="shared" si="172"/>
        <v>0</v>
      </c>
      <c r="Q264">
        <f t="shared" si="136"/>
        <v>-10.431832739056434</v>
      </c>
      <c r="R264">
        <f t="shared" si="137"/>
        <v>151.81800113400388</v>
      </c>
      <c r="S264">
        <f t="shared" si="138"/>
        <v>-1.8180011340038789</v>
      </c>
      <c r="T264">
        <f t="shared" si="139"/>
        <v>1.8180011340038789</v>
      </c>
      <c r="U264">
        <f t="shared" si="140"/>
        <v>0.5977376195196024</v>
      </c>
      <c r="V264">
        <f t="shared" si="141"/>
        <v>120</v>
      </c>
      <c r="W264">
        <f t="shared" si="142"/>
        <v>0</v>
      </c>
      <c r="X264">
        <f t="shared" si="143"/>
        <v>1</v>
      </c>
      <c r="Y264">
        <f t="shared" si="144"/>
        <v>2.603239146678303</v>
      </c>
      <c r="Z264">
        <f t="shared" si="145"/>
        <v>13.477922436504155</v>
      </c>
      <c r="AA264">
        <f t="shared" si="146"/>
        <v>11.129311710069935</v>
      </c>
      <c r="AB264">
        <f t="shared" si="147"/>
        <v>0.07419541140046623</v>
      </c>
      <c r="AC264">
        <f t="shared" si="148"/>
        <v>8.903449368055949</v>
      </c>
      <c r="AD264">
        <f t="shared" si="149"/>
        <v>0</v>
      </c>
      <c r="AE264">
        <f t="shared" si="150"/>
        <v>0.07419541140046623</v>
      </c>
      <c r="AF264">
        <f t="shared" si="151"/>
        <v>1068.4139241667137</v>
      </c>
      <c r="AG264">
        <f t="shared" si="152"/>
        <v>0</v>
      </c>
      <c r="AH264">
        <f t="shared" si="153"/>
        <v>0</v>
      </c>
      <c r="AI264">
        <f t="shared" si="154"/>
        <v>0</v>
      </c>
      <c r="AJ264">
        <f t="shared" si="155"/>
        <v>0</v>
      </c>
      <c r="AK264">
        <f t="shared" si="156"/>
        <v>0</v>
      </c>
      <c r="AL264">
        <f t="shared" si="157"/>
        <v>0</v>
      </c>
      <c r="AM264">
        <f t="shared" si="158"/>
        <v>0</v>
      </c>
      <c r="AN264">
        <f t="shared" si="159"/>
        <v>0</v>
      </c>
      <c r="AO264">
        <f t="shared" si="160"/>
        <v>0.07419541140046623</v>
      </c>
      <c r="AP264">
        <f t="shared" si="161"/>
        <v>0</v>
      </c>
    </row>
    <row r="265" spans="1:42" ht="15">
      <c r="A265">
        <f t="shared" si="167"/>
        <v>1976</v>
      </c>
      <c r="B265">
        <v>151</v>
      </c>
      <c r="C265">
        <v>180</v>
      </c>
      <c r="D265">
        <f>D264</f>
        <v>0</v>
      </c>
      <c r="E265">
        <v>0</v>
      </c>
      <c r="F265">
        <f t="shared" si="135"/>
        <v>32400</v>
      </c>
      <c r="G265">
        <f t="shared" si="172"/>
        <v>0</v>
      </c>
      <c r="H265">
        <f t="shared" si="172"/>
        <v>0</v>
      </c>
      <c r="I265">
        <f t="shared" si="172"/>
        <v>0</v>
      </c>
      <c r="J265">
        <f t="shared" si="172"/>
        <v>0</v>
      </c>
      <c r="K265">
        <f t="shared" si="172"/>
        <v>0</v>
      </c>
      <c r="L265">
        <f t="shared" si="172"/>
        <v>0</v>
      </c>
      <c r="M265">
        <f t="shared" si="172"/>
        <v>0</v>
      </c>
      <c r="N265">
        <f t="shared" si="172"/>
        <v>0</v>
      </c>
      <c r="O265">
        <f t="shared" si="172"/>
        <v>1</v>
      </c>
      <c r="P265">
        <f t="shared" si="172"/>
        <v>0</v>
      </c>
      <c r="Q265">
        <f t="shared" si="136"/>
        <v>-10.431832739056434</v>
      </c>
      <c r="R265">
        <f t="shared" si="137"/>
        <v>134.5808922916807</v>
      </c>
      <c r="S265">
        <f t="shared" si="138"/>
        <v>16.419107708319302</v>
      </c>
      <c r="T265">
        <f t="shared" si="139"/>
        <v>16.419107708319302</v>
      </c>
      <c r="U265">
        <f t="shared" si="140"/>
        <v>2.798445760788842</v>
      </c>
      <c r="V265">
        <f t="shared" si="141"/>
        <v>180</v>
      </c>
      <c r="W265">
        <f t="shared" si="142"/>
        <v>0</v>
      </c>
      <c r="X265">
        <f t="shared" si="143"/>
        <v>0</v>
      </c>
      <c r="Y265">
        <f t="shared" si="144"/>
        <v>1.5758853791232248</v>
      </c>
      <c r="Z265">
        <f t="shared" si="145"/>
        <v>4.828626051750256</v>
      </c>
      <c r="AA265">
        <f t="shared" si="146"/>
        <v>31.271835586701993</v>
      </c>
      <c r="AB265">
        <f t="shared" si="147"/>
        <v>0.20709824891855624</v>
      </c>
      <c r="AC265">
        <f t="shared" si="148"/>
        <v>37.27768480534012</v>
      </c>
      <c r="AD265">
        <f t="shared" si="149"/>
        <v>0</v>
      </c>
      <c r="AE265">
        <f t="shared" si="150"/>
        <v>0</v>
      </c>
      <c r="AF265">
        <f t="shared" si="151"/>
        <v>6709.983264961222</v>
      </c>
      <c r="AG265">
        <f t="shared" si="152"/>
        <v>0</v>
      </c>
      <c r="AH265">
        <f t="shared" si="153"/>
        <v>0</v>
      </c>
      <c r="AI265">
        <f t="shared" si="154"/>
        <v>0</v>
      </c>
      <c r="AJ265">
        <f t="shared" si="155"/>
        <v>0</v>
      </c>
      <c r="AK265">
        <f t="shared" si="156"/>
        <v>0</v>
      </c>
      <c r="AL265">
        <f t="shared" si="157"/>
        <v>0</v>
      </c>
      <c r="AM265">
        <f t="shared" si="158"/>
        <v>0</v>
      </c>
      <c r="AN265">
        <f t="shared" si="159"/>
        <v>0</v>
      </c>
      <c r="AO265">
        <f t="shared" si="160"/>
        <v>0.20709824891855624</v>
      </c>
      <c r="AP265">
        <f t="shared" si="161"/>
        <v>0</v>
      </c>
    </row>
    <row r="266" spans="1:42" ht="15">
      <c r="A266">
        <f t="shared" si="167"/>
        <v>1976</v>
      </c>
      <c r="B266">
        <v>171</v>
      </c>
      <c r="C266">
        <f>C265</f>
        <v>180</v>
      </c>
      <c r="D266">
        <f>D265</f>
        <v>0</v>
      </c>
      <c r="E266">
        <v>1</v>
      </c>
      <c r="F266">
        <f t="shared" si="135"/>
        <v>32400</v>
      </c>
      <c r="G266">
        <f t="shared" si="172"/>
        <v>0</v>
      </c>
      <c r="H266">
        <f t="shared" si="172"/>
        <v>0</v>
      </c>
      <c r="I266">
        <f t="shared" si="172"/>
        <v>0</v>
      </c>
      <c r="J266">
        <f t="shared" si="172"/>
        <v>0</v>
      </c>
      <c r="K266">
        <f t="shared" si="172"/>
        <v>0</v>
      </c>
      <c r="L266">
        <f t="shared" si="172"/>
        <v>0</v>
      </c>
      <c r="M266">
        <f t="shared" si="172"/>
        <v>0</v>
      </c>
      <c r="N266">
        <f t="shared" si="172"/>
        <v>0</v>
      </c>
      <c r="O266">
        <f t="shared" si="172"/>
        <v>1</v>
      </c>
      <c r="P266">
        <f t="shared" si="172"/>
        <v>0</v>
      </c>
      <c r="Q266">
        <f t="shared" si="136"/>
        <v>-10.431832739056434</v>
      </c>
      <c r="R266">
        <f t="shared" si="137"/>
        <v>167.7258211658966</v>
      </c>
      <c r="S266">
        <f t="shared" si="138"/>
        <v>3.2741788341033953</v>
      </c>
      <c r="T266">
        <f t="shared" si="139"/>
        <v>3.2741788341033953</v>
      </c>
      <c r="U266">
        <f t="shared" si="140"/>
        <v>1.1860670999689154</v>
      </c>
      <c r="V266">
        <f t="shared" si="141"/>
        <v>180</v>
      </c>
      <c r="W266">
        <f t="shared" si="142"/>
        <v>0</v>
      </c>
      <c r="X266">
        <f t="shared" si="143"/>
        <v>1</v>
      </c>
      <c r="Y266">
        <f t="shared" si="144"/>
        <v>2.575885379123225</v>
      </c>
      <c r="Z266">
        <f t="shared" si="145"/>
        <v>13.114548356553698</v>
      </c>
      <c r="AA266">
        <f t="shared" si="146"/>
        <v>13.038954552677877</v>
      </c>
      <c r="AB266">
        <f t="shared" si="147"/>
        <v>0.0762511962144905</v>
      </c>
      <c r="AC266">
        <f t="shared" si="148"/>
        <v>13.72521531860829</v>
      </c>
      <c r="AD266">
        <f t="shared" si="149"/>
        <v>0</v>
      </c>
      <c r="AE266">
        <f t="shared" si="150"/>
        <v>0.0762511962144905</v>
      </c>
      <c r="AF266">
        <f t="shared" si="151"/>
        <v>2470.5387573494922</v>
      </c>
      <c r="AG266">
        <f t="shared" si="152"/>
        <v>0</v>
      </c>
      <c r="AH266">
        <f t="shared" si="153"/>
        <v>0</v>
      </c>
      <c r="AI266">
        <f t="shared" si="154"/>
        <v>0</v>
      </c>
      <c r="AJ266">
        <f t="shared" si="155"/>
        <v>0</v>
      </c>
      <c r="AK266">
        <f t="shared" si="156"/>
        <v>0</v>
      </c>
      <c r="AL266">
        <f t="shared" si="157"/>
        <v>0</v>
      </c>
      <c r="AM266">
        <f t="shared" si="158"/>
        <v>0</v>
      </c>
      <c r="AN266">
        <f t="shared" si="159"/>
        <v>0</v>
      </c>
      <c r="AO266">
        <f t="shared" si="160"/>
        <v>0.0762511962144905</v>
      </c>
      <c r="AP266">
        <f t="shared" si="161"/>
        <v>0</v>
      </c>
    </row>
    <row r="267" spans="1:42" ht="15">
      <c r="A267">
        <v>1977</v>
      </c>
      <c r="B267">
        <v>46</v>
      </c>
      <c r="C267">
        <v>0</v>
      </c>
      <c r="D267">
        <v>1</v>
      </c>
      <c r="E267">
        <v>0</v>
      </c>
      <c r="F267">
        <f t="shared" si="135"/>
        <v>0</v>
      </c>
      <c r="G267">
        <f t="shared" si="172"/>
        <v>0</v>
      </c>
      <c r="H267">
        <f t="shared" si="172"/>
        <v>0</v>
      </c>
      <c r="I267">
        <f t="shared" si="172"/>
        <v>0</v>
      </c>
      <c r="J267">
        <f t="shared" si="172"/>
        <v>0</v>
      </c>
      <c r="K267">
        <f t="shared" si="172"/>
        <v>0</v>
      </c>
      <c r="L267">
        <f t="shared" si="172"/>
        <v>0</v>
      </c>
      <c r="M267">
        <f t="shared" si="172"/>
        <v>0</v>
      </c>
      <c r="N267">
        <f t="shared" si="172"/>
        <v>0</v>
      </c>
      <c r="O267">
        <f t="shared" si="172"/>
        <v>0</v>
      </c>
      <c r="P267">
        <f t="shared" si="172"/>
        <v>1</v>
      </c>
      <c r="Q267">
        <f t="shared" si="136"/>
        <v>0</v>
      </c>
      <c r="R267">
        <f t="shared" si="137"/>
        <v>31.48089967809131</v>
      </c>
      <c r="S267">
        <f t="shared" si="138"/>
        <v>14.519100321908692</v>
      </c>
      <c r="T267">
        <f t="shared" si="139"/>
        <v>14.519100321908692</v>
      </c>
      <c r="U267">
        <f t="shared" si="140"/>
        <v>2.675465046175915</v>
      </c>
      <c r="V267">
        <f t="shared" si="141"/>
        <v>0</v>
      </c>
      <c r="W267">
        <f t="shared" si="142"/>
        <v>1</v>
      </c>
      <c r="X267">
        <f t="shared" si="143"/>
        <v>0</v>
      </c>
      <c r="Y267">
        <f t="shared" si="144"/>
        <v>2.1156175293489037</v>
      </c>
      <c r="Z267">
        <f t="shared" si="145"/>
        <v>8.279982494977123</v>
      </c>
      <c r="AA267">
        <f t="shared" si="146"/>
        <v>5.555567300764818</v>
      </c>
      <c r="AB267">
        <f t="shared" si="147"/>
        <v>0.12077320219053952</v>
      </c>
      <c r="AC267">
        <f t="shared" si="148"/>
        <v>0</v>
      </c>
      <c r="AD267">
        <f t="shared" si="149"/>
        <v>0.12077320219053952</v>
      </c>
      <c r="AE267">
        <f t="shared" si="150"/>
        <v>0</v>
      </c>
      <c r="AF267">
        <f t="shared" si="151"/>
        <v>0</v>
      </c>
      <c r="AG267">
        <f t="shared" si="152"/>
        <v>0</v>
      </c>
      <c r="AH267">
        <f t="shared" si="153"/>
        <v>0</v>
      </c>
      <c r="AI267">
        <f t="shared" si="154"/>
        <v>0</v>
      </c>
      <c r="AJ267">
        <f t="shared" si="155"/>
        <v>0</v>
      </c>
      <c r="AK267">
        <f t="shared" si="156"/>
        <v>0</v>
      </c>
      <c r="AL267">
        <f t="shared" si="157"/>
        <v>0</v>
      </c>
      <c r="AM267">
        <f t="shared" si="158"/>
        <v>0</v>
      </c>
      <c r="AN267">
        <f t="shared" si="159"/>
        <v>0</v>
      </c>
      <c r="AO267">
        <f t="shared" si="160"/>
        <v>0</v>
      </c>
      <c r="AP267">
        <f t="shared" si="161"/>
        <v>0.12077320219053952</v>
      </c>
    </row>
    <row r="268" spans="1:42" ht="15">
      <c r="A268">
        <f aca="true" t="shared" si="173" ref="A268:A295">A267</f>
        <v>1977</v>
      </c>
      <c r="B268">
        <v>48</v>
      </c>
      <c r="C268">
        <f>C267</f>
        <v>0</v>
      </c>
      <c r="D268">
        <f>D267</f>
        <v>1</v>
      </c>
      <c r="E268">
        <v>0</v>
      </c>
      <c r="F268">
        <f t="shared" si="135"/>
        <v>0</v>
      </c>
      <c r="G268">
        <f t="shared" si="172"/>
        <v>0</v>
      </c>
      <c r="H268">
        <f t="shared" si="172"/>
        <v>0</v>
      </c>
      <c r="I268">
        <f t="shared" si="172"/>
        <v>0</v>
      </c>
      <c r="J268">
        <f t="shared" si="172"/>
        <v>0</v>
      </c>
      <c r="K268">
        <f t="shared" si="172"/>
        <v>0</v>
      </c>
      <c r="L268">
        <f t="shared" si="172"/>
        <v>0</v>
      </c>
      <c r="M268">
        <f t="shared" si="172"/>
        <v>0</v>
      </c>
      <c r="N268">
        <f t="shared" si="172"/>
        <v>0</v>
      </c>
      <c r="O268">
        <f t="shared" si="172"/>
        <v>0</v>
      </c>
      <c r="P268">
        <f t="shared" si="172"/>
        <v>1</v>
      </c>
      <c r="Q268">
        <f t="shared" si="136"/>
        <v>0</v>
      </c>
      <c r="R268">
        <f t="shared" si="137"/>
        <v>31.48089967809131</v>
      </c>
      <c r="S268">
        <f t="shared" si="138"/>
        <v>16.51910032190869</v>
      </c>
      <c r="T268">
        <f t="shared" si="139"/>
        <v>16.51910032190869</v>
      </c>
      <c r="U268">
        <f t="shared" si="140"/>
        <v>2.804517306676948</v>
      </c>
      <c r="V268">
        <f t="shared" si="141"/>
        <v>0</v>
      </c>
      <c r="W268">
        <f t="shared" si="142"/>
        <v>1</v>
      </c>
      <c r="X268">
        <f t="shared" si="143"/>
        <v>0</v>
      </c>
      <c r="Y268">
        <f t="shared" si="144"/>
        <v>2.1156175293489037</v>
      </c>
      <c r="Z268">
        <f t="shared" si="145"/>
        <v>8.279982494977123</v>
      </c>
      <c r="AA268">
        <f t="shared" si="146"/>
        <v>5.797113705145898</v>
      </c>
      <c r="AB268">
        <f t="shared" si="147"/>
        <v>0.12077320219053952</v>
      </c>
      <c r="AC268">
        <f t="shared" si="148"/>
        <v>0</v>
      </c>
      <c r="AD268">
        <f t="shared" si="149"/>
        <v>0.12077320219053952</v>
      </c>
      <c r="AE268">
        <f t="shared" si="150"/>
        <v>0</v>
      </c>
      <c r="AF268">
        <f t="shared" si="151"/>
        <v>0</v>
      </c>
      <c r="AG268">
        <f t="shared" si="152"/>
        <v>0</v>
      </c>
      <c r="AH268">
        <f t="shared" si="153"/>
        <v>0</v>
      </c>
      <c r="AI268">
        <f t="shared" si="154"/>
        <v>0</v>
      </c>
      <c r="AJ268">
        <f t="shared" si="155"/>
        <v>0</v>
      </c>
      <c r="AK268">
        <f t="shared" si="156"/>
        <v>0</v>
      </c>
      <c r="AL268">
        <f t="shared" si="157"/>
        <v>0</v>
      </c>
      <c r="AM268">
        <f t="shared" si="158"/>
        <v>0</v>
      </c>
      <c r="AN268">
        <f t="shared" si="159"/>
        <v>0</v>
      </c>
      <c r="AO268">
        <f t="shared" si="160"/>
        <v>0</v>
      </c>
      <c r="AP268">
        <f t="shared" si="161"/>
        <v>0.12077320219053952</v>
      </c>
    </row>
    <row r="269" spans="1:42" ht="15">
      <c r="A269">
        <f t="shared" si="173"/>
        <v>1977</v>
      </c>
      <c r="B269">
        <v>51</v>
      </c>
      <c r="C269">
        <f>C268</f>
        <v>0</v>
      </c>
      <c r="D269">
        <f>D268</f>
        <v>1</v>
      </c>
      <c r="E269">
        <v>0</v>
      </c>
      <c r="F269">
        <f aca="true" t="shared" si="174" ref="F269:F295">C269*C269</f>
        <v>0</v>
      </c>
      <c r="G269">
        <f t="shared" si="172"/>
        <v>0</v>
      </c>
      <c r="H269">
        <f t="shared" si="172"/>
        <v>0</v>
      </c>
      <c r="I269">
        <f t="shared" si="172"/>
        <v>0</v>
      </c>
      <c r="J269">
        <f t="shared" si="172"/>
        <v>0</v>
      </c>
      <c r="K269">
        <f t="shared" si="172"/>
        <v>0</v>
      </c>
      <c r="L269">
        <f t="shared" si="172"/>
        <v>0</v>
      </c>
      <c r="M269">
        <f t="shared" si="172"/>
        <v>0</v>
      </c>
      <c r="N269">
        <f t="shared" si="172"/>
        <v>0</v>
      </c>
      <c r="O269">
        <f t="shared" si="172"/>
        <v>0</v>
      </c>
      <c r="P269">
        <f t="shared" si="172"/>
        <v>1</v>
      </c>
      <c r="Q269">
        <f aca="true" t="shared" si="175" ref="Q269:Q295">HLOOKUP(A269,$G$7:$P$8,2)</f>
        <v>0</v>
      </c>
      <c r="R269">
        <f>$D$2+$C$8*C269+$E$8*E269+$D$8*D269+$F$8*F269+Q269</f>
        <v>31.48089967809131</v>
      </c>
      <c r="S269">
        <f>B269-R269</f>
        <v>19.51910032190869</v>
      </c>
      <c r="T269">
        <f>ABS(S269)</f>
        <v>19.51910032190869</v>
      </c>
      <c r="U269">
        <f>LN(T269)</f>
        <v>2.9713934898566134</v>
      </c>
      <c r="V269">
        <f aca="true" t="shared" si="176" ref="V269:V295">C269</f>
        <v>0</v>
      </c>
      <c r="W269">
        <f aca="true" t="shared" si="177" ref="W269:W295">D269</f>
        <v>1</v>
      </c>
      <c r="X269">
        <f aca="true" t="shared" si="178" ref="X269:X295">E269</f>
        <v>0</v>
      </c>
      <c r="Y269">
        <f>$X$2+V269*$W$8+W269*$X$8+X269+$Y$8</f>
        <v>2.1156175293489037</v>
      </c>
      <c r="Z269">
        <f>2.716^Y269</f>
        <v>8.279982494977123</v>
      </c>
      <c r="AA269">
        <f>B269/Z269</f>
        <v>6.159433311717516</v>
      </c>
      <c r="AB269">
        <f aca="true" t="shared" si="179" ref="AB269:AB295">1/Z269</f>
        <v>0.12077320219053952</v>
      </c>
      <c r="AC269">
        <f aca="true" t="shared" si="180" ref="AC269:AC295">C269/$Z269</f>
        <v>0</v>
      </c>
      <c r="AD269">
        <f aca="true" t="shared" si="181" ref="AD269:AD295">D269/$Z269</f>
        <v>0.12077320219053952</v>
      </c>
      <c r="AE269">
        <f aca="true" t="shared" si="182" ref="AE269:AE295">E269/$Z269</f>
        <v>0</v>
      </c>
      <c r="AF269">
        <f aca="true" t="shared" si="183" ref="AF269:AF295">F269/$Z269</f>
        <v>0</v>
      </c>
      <c r="AG269">
        <f aca="true" t="shared" si="184" ref="AG269:AG295">G269/$Z269</f>
        <v>0</v>
      </c>
      <c r="AH269">
        <f aca="true" t="shared" si="185" ref="AH269:AH295">H269/$Z269</f>
        <v>0</v>
      </c>
      <c r="AI269">
        <f aca="true" t="shared" si="186" ref="AI269:AI295">I269/$Z269</f>
        <v>0</v>
      </c>
      <c r="AJ269">
        <f aca="true" t="shared" si="187" ref="AJ269:AJ295">J269/$Z269</f>
        <v>0</v>
      </c>
      <c r="AK269">
        <f aca="true" t="shared" si="188" ref="AK269:AK295">K269/$Z269</f>
        <v>0</v>
      </c>
      <c r="AL269">
        <f aca="true" t="shared" si="189" ref="AL269:AL295">L269/$Z269</f>
        <v>0</v>
      </c>
      <c r="AM269">
        <f aca="true" t="shared" si="190" ref="AM269:AM295">M269/$Z269</f>
        <v>0</v>
      </c>
      <c r="AN269">
        <f aca="true" t="shared" si="191" ref="AN269:AN295">N269/$Z269</f>
        <v>0</v>
      </c>
      <c r="AO269">
        <f aca="true" t="shared" si="192" ref="AO269:AO295">O269/$Z269</f>
        <v>0</v>
      </c>
      <c r="AP269">
        <f aca="true" t="shared" si="193" ref="AP269:AP295">P269/$Z269</f>
        <v>0.12077320219053952</v>
      </c>
    </row>
    <row r="270" spans="1:42" ht="15">
      <c r="A270">
        <f t="shared" si="173"/>
        <v>1977</v>
      </c>
      <c r="B270">
        <v>85</v>
      </c>
      <c r="C270">
        <v>60</v>
      </c>
      <c r="D270">
        <f aca="true" t="shared" si="194" ref="D270:D284">D269</f>
        <v>1</v>
      </c>
      <c r="E270">
        <v>0</v>
      </c>
      <c r="F270">
        <f t="shared" si="174"/>
        <v>3600</v>
      </c>
      <c r="G270">
        <f t="shared" si="172"/>
        <v>0</v>
      </c>
      <c r="H270">
        <f t="shared" si="172"/>
        <v>0</v>
      </c>
      <c r="I270">
        <f t="shared" si="172"/>
        <v>0</v>
      </c>
      <c r="J270">
        <f t="shared" si="172"/>
        <v>0</v>
      </c>
      <c r="K270">
        <f t="shared" si="172"/>
        <v>0</v>
      </c>
      <c r="L270">
        <f t="shared" si="172"/>
        <v>0</v>
      </c>
      <c r="M270">
        <f t="shared" si="172"/>
        <v>0</v>
      </c>
      <c r="N270">
        <f t="shared" si="172"/>
        <v>0</v>
      </c>
      <c r="O270">
        <f t="shared" si="172"/>
        <v>0</v>
      </c>
      <c r="P270">
        <f t="shared" si="172"/>
        <v>1</v>
      </c>
      <c r="Q270">
        <f t="shared" si="175"/>
        <v>0</v>
      </c>
      <c r="R270">
        <f>$D$2+$C$8*C270+$E$8*E270+$D$8*D270+$F$8*F270+Q270</f>
        <v>83.49935429254586</v>
      </c>
      <c r="S270">
        <f>B270-R270</f>
        <v>1.5006457074541402</v>
      </c>
      <c r="T270">
        <f>ABS(S270)</f>
        <v>1.5006457074541402</v>
      </c>
      <c r="U270">
        <f>LN(T270)</f>
        <v>0.4058954871179241</v>
      </c>
      <c r="V270">
        <f t="shared" si="176"/>
        <v>60</v>
      </c>
      <c r="W270">
        <f t="shared" si="177"/>
        <v>1</v>
      </c>
      <c r="X270">
        <f t="shared" si="178"/>
        <v>0</v>
      </c>
      <c r="Y270">
        <f>$X$2+V270*$W$8+W270*$X$8+X270+$Y$8</f>
        <v>2.0882637617938253</v>
      </c>
      <c r="Z270">
        <f>2.716^Y270</f>
        <v>8.056748459071912</v>
      </c>
      <c r="AA270">
        <f>B270/Z270</f>
        <v>10.550161821707349</v>
      </c>
      <c r="AB270">
        <f t="shared" si="179"/>
        <v>0.12411955084361587</v>
      </c>
      <c r="AC270">
        <f t="shared" si="180"/>
        <v>7.447173050616953</v>
      </c>
      <c r="AD270">
        <f t="shared" si="181"/>
        <v>0.12411955084361587</v>
      </c>
      <c r="AE270">
        <f t="shared" si="182"/>
        <v>0</v>
      </c>
      <c r="AF270">
        <f t="shared" si="183"/>
        <v>446.83038303701716</v>
      </c>
      <c r="AG270">
        <f t="shared" si="184"/>
        <v>0</v>
      </c>
      <c r="AH270">
        <f t="shared" si="185"/>
        <v>0</v>
      </c>
      <c r="AI270">
        <f t="shared" si="186"/>
        <v>0</v>
      </c>
      <c r="AJ270">
        <f t="shared" si="187"/>
        <v>0</v>
      </c>
      <c r="AK270">
        <f t="shared" si="188"/>
        <v>0</v>
      </c>
      <c r="AL270">
        <f t="shared" si="189"/>
        <v>0</v>
      </c>
      <c r="AM270">
        <f t="shared" si="190"/>
        <v>0</v>
      </c>
      <c r="AN270">
        <f t="shared" si="191"/>
        <v>0</v>
      </c>
      <c r="AO270">
        <f t="shared" si="192"/>
        <v>0</v>
      </c>
      <c r="AP270">
        <f t="shared" si="193"/>
        <v>0.12411955084361587</v>
      </c>
    </row>
    <row r="271" spans="1:42" ht="15">
      <c r="A271">
        <f t="shared" si="173"/>
        <v>1977</v>
      </c>
      <c r="B271">
        <v>98</v>
      </c>
      <c r="C271">
        <f>C270</f>
        <v>60</v>
      </c>
      <c r="D271">
        <f t="shared" si="194"/>
        <v>1</v>
      </c>
      <c r="E271">
        <v>0</v>
      </c>
      <c r="F271">
        <f t="shared" si="174"/>
        <v>3600</v>
      </c>
      <c r="G271">
        <f t="shared" si="172"/>
        <v>0</v>
      </c>
      <c r="H271">
        <f t="shared" si="172"/>
        <v>0</v>
      </c>
      <c r="I271">
        <f t="shared" si="172"/>
        <v>0</v>
      </c>
      <c r="J271">
        <f t="shared" si="172"/>
        <v>0</v>
      </c>
      <c r="K271">
        <f t="shared" si="172"/>
        <v>0</v>
      </c>
      <c r="L271">
        <f t="shared" si="172"/>
        <v>0</v>
      </c>
      <c r="M271">
        <f t="shared" si="172"/>
        <v>0</v>
      </c>
      <c r="N271">
        <f t="shared" si="172"/>
        <v>0</v>
      </c>
      <c r="O271">
        <f t="shared" si="172"/>
        <v>0</v>
      </c>
      <c r="P271">
        <f t="shared" si="172"/>
        <v>1</v>
      </c>
      <c r="Q271">
        <f t="shared" si="175"/>
        <v>0</v>
      </c>
      <c r="R271">
        <f>$D$2+$C$8*C271+$E$8*E271+$D$8*D271+$F$8*F271+Q271</f>
        <v>83.49935429254586</v>
      </c>
      <c r="S271">
        <f>B271-R271</f>
        <v>14.50064570745414</v>
      </c>
      <c r="T271">
        <f>ABS(S271)</f>
        <v>14.50064570745414</v>
      </c>
      <c r="U271">
        <f>LN(T271)</f>
        <v>2.67419317998359</v>
      </c>
      <c r="V271">
        <f t="shared" si="176"/>
        <v>60</v>
      </c>
      <c r="W271">
        <f t="shared" si="177"/>
        <v>1</v>
      </c>
      <c r="X271">
        <f t="shared" si="178"/>
        <v>0</v>
      </c>
      <c r="Y271">
        <f>$X$2+V271*$W$8+W271*$X$8+X271+$Y$8</f>
        <v>2.0882637617938253</v>
      </c>
      <c r="Z271">
        <f>2.716^Y271</f>
        <v>8.056748459071912</v>
      </c>
      <c r="AA271">
        <f>B271/Z271</f>
        <v>12.163715982674356</v>
      </c>
      <c r="AB271">
        <f t="shared" si="179"/>
        <v>0.12411955084361587</v>
      </c>
      <c r="AC271">
        <f t="shared" si="180"/>
        <v>7.447173050616953</v>
      </c>
      <c r="AD271">
        <f t="shared" si="181"/>
        <v>0.12411955084361587</v>
      </c>
      <c r="AE271">
        <f t="shared" si="182"/>
        <v>0</v>
      </c>
      <c r="AF271">
        <f t="shared" si="183"/>
        <v>446.83038303701716</v>
      </c>
      <c r="AG271">
        <f t="shared" si="184"/>
        <v>0</v>
      </c>
      <c r="AH271">
        <f t="shared" si="185"/>
        <v>0</v>
      </c>
      <c r="AI271">
        <f t="shared" si="186"/>
        <v>0</v>
      </c>
      <c r="AJ271">
        <f t="shared" si="187"/>
        <v>0</v>
      </c>
      <c r="AK271">
        <f t="shared" si="188"/>
        <v>0</v>
      </c>
      <c r="AL271">
        <f t="shared" si="189"/>
        <v>0</v>
      </c>
      <c r="AM271">
        <f t="shared" si="190"/>
        <v>0</v>
      </c>
      <c r="AN271">
        <f t="shared" si="191"/>
        <v>0</v>
      </c>
      <c r="AO271">
        <f t="shared" si="192"/>
        <v>0</v>
      </c>
      <c r="AP271">
        <f t="shared" si="193"/>
        <v>0.12411955084361587</v>
      </c>
    </row>
    <row r="272" spans="1:42" ht="15">
      <c r="A272">
        <f t="shared" si="173"/>
        <v>1977</v>
      </c>
      <c r="B272">
        <v>112</v>
      </c>
      <c r="C272">
        <f>C271</f>
        <v>60</v>
      </c>
      <c r="D272">
        <f t="shared" si="194"/>
        <v>1</v>
      </c>
      <c r="E272">
        <v>0</v>
      </c>
      <c r="F272">
        <f t="shared" si="174"/>
        <v>3600</v>
      </c>
      <c r="G272">
        <f t="shared" si="172"/>
        <v>0</v>
      </c>
      <c r="H272">
        <f t="shared" si="172"/>
        <v>0</v>
      </c>
      <c r="I272">
        <f t="shared" si="172"/>
        <v>0</v>
      </c>
      <c r="J272">
        <f t="shared" si="172"/>
        <v>0</v>
      </c>
      <c r="K272">
        <f t="shared" si="172"/>
        <v>0</v>
      </c>
      <c r="L272">
        <f t="shared" si="172"/>
        <v>0</v>
      </c>
      <c r="M272">
        <f t="shared" si="172"/>
        <v>0</v>
      </c>
      <c r="N272">
        <f t="shared" si="172"/>
        <v>0</v>
      </c>
      <c r="O272">
        <f t="shared" si="172"/>
        <v>0</v>
      </c>
      <c r="P272">
        <f t="shared" si="172"/>
        <v>1</v>
      </c>
      <c r="Q272">
        <f t="shared" si="175"/>
        <v>0</v>
      </c>
      <c r="R272">
        <f>$D$2+$C$8*C272+$E$8*E272+$D$8*D272+$F$8*F272+Q272</f>
        <v>83.49935429254586</v>
      </c>
      <c r="S272">
        <f>B272-R272</f>
        <v>28.50064570745414</v>
      </c>
      <c r="T272">
        <f>ABS(S272)</f>
        <v>28.50064570745414</v>
      </c>
      <c r="U272">
        <f>LN(T272)</f>
        <v>3.3499267434198523</v>
      </c>
      <c r="V272">
        <f t="shared" si="176"/>
        <v>60</v>
      </c>
      <c r="W272">
        <f t="shared" si="177"/>
        <v>1</v>
      </c>
      <c r="X272">
        <f t="shared" si="178"/>
        <v>0</v>
      </c>
      <c r="Y272">
        <f>$X$2+V272*$W$8+W272*$X$8+X272+$Y$8</f>
        <v>2.0882637617938253</v>
      </c>
      <c r="Z272">
        <f>2.716^Y272</f>
        <v>8.056748459071912</v>
      </c>
      <c r="AA272">
        <f>B272/Z272</f>
        <v>13.901389694484978</v>
      </c>
      <c r="AB272">
        <f t="shared" si="179"/>
        <v>0.12411955084361587</v>
      </c>
      <c r="AC272">
        <f t="shared" si="180"/>
        <v>7.447173050616953</v>
      </c>
      <c r="AD272">
        <f t="shared" si="181"/>
        <v>0.12411955084361587</v>
      </c>
      <c r="AE272">
        <f t="shared" si="182"/>
        <v>0</v>
      </c>
      <c r="AF272">
        <f t="shared" si="183"/>
        <v>446.83038303701716</v>
      </c>
      <c r="AG272">
        <f t="shared" si="184"/>
        <v>0</v>
      </c>
      <c r="AH272">
        <f t="shared" si="185"/>
        <v>0</v>
      </c>
      <c r="AI272">
        <f t="shared" si="186"/>
        <v>0</v>
      </c>
      <c r="AJ272">
        <f t="shared" si="187"/>
        <v>0</v>
      </c>
      <c r="AK272">
        <f t="shared" si="188"/>
        <v>0</v>
      </c>
      <c r="AL272">
        <f t="shared" si="189"/>
        <v>0</v>
      </c>
      <c r="AM272">
        <f t="shared" si="190"/>
        <v>0</v>
      </c>
      <c r="AN272">
        <f t="shared" si="191"/>
        <v>0</v>
      </c>
      <c r="AO272">
        <f t="shared" si="192"/>
        <v>0</v>
      </c>
      <c r="AP272">
        <f t="shared" si="193"/>
        <v>0.12411955084361587</v>
      </c>
    </row>
    <row r="273" spans="1:42" ht="15">
      <c r="A273">
        <f t="shared" si="173"/>
        <v>1977</v>
      </c>
      <c r="B273">
        <v>78</v>
      </c>
      <c r="C273">
        <f>C272</f>
        <v>60</v>
      </c>
      <c r="D273">
        <f t="shared" si="194"/>
        <v>1</v>
      </c>
      <c r="E273">
        <v>0</v>
      </c>
      <c r="F273">
        <f t="shared" si="174"/>
        <v>3600</v>
      </c>
      <c r="G273">
        <f aca="true" t="shared" si="195" ref="G273:P282">IF($A273=G$12,1,0)</f>
        <v>0</v>
      </c>
      <c r="H273">
        <f t="shared" si="195"/>
        <v>0</v>
      </c>
      <c r="I273">
        <f t="shared" si="195"/>
        <v>0</v>
      </c>
      <c r="J273">
        <f t="shared" si="195"/>
        <v>0</v>
      </c>
      <c r="K273">
        <f t="shared" si="195"/>
        <v>0</v>
      </c>
      <c r="L273">
        <f t="shared" si="195"/>
        <v>0</v>
      </c>
      <c r="M273">
        <f t="shared" si="195"/>
        <v>0</v>
      </c>
      <c r="N273">
        <f t="shared" si="195"/>
        <v>0</v>
      </c>
      <c r="O273">
        <f t="shared" si="195"/>
        <v>0</v>
      </c>
      <c r="P273">
        <f t="shared" si="195"/>
        <v>1</v>
      </c>
      <c r="Q273">
        <f t="shared" si="175"/>
        <v>0</v>
      </c>
      <c r="R273">
        <f>$D$2+$C$8*C273+$E$8*E273+$D$8*D273+$F$8*F273+Q273</f>
        <v>83.49935429254586</v>
      </c>
      <c r="S273">
        <f>B273-R273</f>
        <v>-5.49935429254586</v>
      </c>
      <c r="T273">
        <f>ABS(S273)</f>
        <v>5.49935429254586</v>
      </c>
      <c r="U273">
        <f>LN(T273)</f>
        <v>1.7046306839910486</v>
      </c>
      <c r="V273">
        <f t="shared" si="176"/>
        <v>60</v>
      </c>
      <c r="W273">
        <f t="shared" si="177"/>
        <v>1</v>
      </c>
      <c r="X273">
        <f t="shared" si="178"/>
        <v>0</v>
      </c>
      <c r="Y273">
        <f>$X$2+V273*$W$8+W273*$X$8+X273+$Y$8</f>
        <v>2.0882637617938253</v>
      </c>
      <c r="Z273">
        <f>2.716^Y273</f>
        <v>8.056748459071912</v>
      </c>
      <c r="AA273">
        <f>B273/Z273</f>
        <v>9.681324965802037</v>
      </c>
      <c r="AB273">
        <f t="shared" si="179"/>
        <v>0.12411955084361587</v>
      </c>
      <c r="AC273">
        <f t="shared" si="180"/>
        <v>7.447173050616953</v>
      </c>
      <c r="AD273">
        <f t="shared" si="181"/>
        <v>0.12411955084361587</v>
      </c>
      <c r="AE273">
        <f t="shared" si="182"/>
        <v>0</v>
      </c>
      <c r="AF273">
        <f t="shared" si="183"/>
        <v>446.83038303701716</v>
      </c>
      <c r="AG273">
        <f t="shared" si="184"/>
        <v>0</v>
      </c>
      <c r="AH273">
        <f t="shared" si="185"/>
        <v>0</v>
      </c>
      <c r="AI273">
        <f t="shared" si="186"/>
        <v>0</v>
      </c>
      <c r="AJ273">
        <f t="shared" si="187"/>
        <v>0</v>
      </c>
      <c r="AK273">
        <f t="shared" si="188"/>
        <v>0</v>
      </c>
      <c r="AL273">
        <f t="shared" si="189"/>
        <v>0</v>
      </c>
      <c r="AM273">
        <f t="shared" si="190"/>
        <v>0</v>
      </c>
      <c r="AN273">
        <f t="shared" si="191"/>
        <v>0</v>
      </c>
      <c r="AO273">
        <f t="shared" si="192"/>
        <v>0</v>
      </c>
      <c r="AP273">
        <f t="shared" si="193"/>
        <v>0.12411955084361587</v>
      </c>
    </row>
    <row r="274" spans="1:42" ht="15">
      <c r="A274">
        <f t="shared" si="173"/>
        <v>1977</v>
      </c>
      <c r="B274">
        <v>73</v>
      </c>
      <c r="C274">
        <f>C273</f>
        <v>60</v>
      </c>
      <c r="D274">
        <f t="shared" si="194"/>
        <v>1</v>
      </c>
      <c r="E274">
        <v>0</v>
      </c>
      <c r="F274">
        <f t="shared" si="174"/>
        <v>3600</v>
      </c>
      <c r="G274">
        <f t="shared" si="195"/>
        <v>0</v>
      </c>
      <c r="H274">
        <f t="shared" si="195"/>
        <v>0</v>
      </c>
      <c r="I274">
        <f t="shared" si="195"/>
        <v>0</v>
      </c>
      <c r="J274">
        <f t="shared" si="195"/>
        <v>0</v>
      </c>
      <c r="K274">
        <f t="shared" si="195"/>
        <v>0</v>
      </c>
      <c r="L274">
        <f t="shared" si="195"/>
        <v>0</v>
      </c>
      <c r="M274">
        <f t="shared" si="195"/>
        <v>0</v>
      </c>
      <c r="N274">
        <f t="shared" si="195"/>
        <v>0</v>
      </c>
      <c r="O274">
        <f t="shared" si="195"/>
        <v>0</v>
      </c>
      <c r="P274">
        <f t="shared" si="195"/>
        <v>1</v>
      </c>
      <c r="Q274">
        <f t="shared" si="175"/>
        <v>0</v>
      </c>
      <c r="R274">
        <f>$D$2+$C$8*C274+$E$8*E274+$D$8*D274+$F$8*F274+Q274</f>
        <v>83.49935429254586</v>
      </c>
      <c r="S274">
        <f>B274-R274</f>
        <v>-10.49935429254586</v>
      </c>
      <c r="T274">
        <f>ABS(S274)</f>
        <v>10.49935429254586</v>
      </c>
      <c r="U274">
        <f>LN(T274)</f>
        <v>2.351313759324511</v>
      </c>
      <c r="V274">
        <f t="shared" si="176"/>
        <v>60</v>
      </c>
      <c r="W274">
        <f t="shared" si="177"/>
        <v>1</v>
      </c>
      <c r="X274">
        <f t="shared" si="178"/>
        <v>0</v>
      </c>
      <c r="Y274">
        <f>$X$2+V274*$W$8+W274*$X$8+X274+$Y$8</f>
        <v>2.0882637617938253</v>
      </c>
      <c r="Z274">
        <f>2.716^Y274</f>
        <v>8.056748459071912</v>
      </c>
      <c r="AA274">
        <f>B274/Z274</f>
        <v>9.06072721158396</v>
      </c>
      <c r="AB274">
        <f t="shared" si="179"/>
        <v>0.12411955084361587</v>
      </c>
      <c r="AC274">
        <f t="shared" si="180"/>
        <v>7.447173050616953</v>
      </c>
      <c r="AD274">
        <f t="shared" si="181"/>
        <v>0.12411955084361587</v>
      </c>
      <c r="AE274">
        <f t="shared" si="182"/>
        <v>0</v>
      </c>
      <c r="AF274">
        <f t="shared" si="183"/>
        <v>446.83038303701716</v>
      </c>
      <c r="AG274">
        <f t="shared" si="184"/>
        <v>0</v>
      </c>
      <c r="AH274">
        <f t="shared" si="185"/>
        <v>0</v>
      </c>
      <c r="AI274">
        <f t="shared" si="186"/>
        <v>0</v>
      </c>
      <c r="AJ274">
        <f t="shared" si="187"/>
        <v>0</v>
      </c>
      <c r="AK274">
        <f t="shared" si="188"/>
        <v>0</v>
      </c>
      <c r="AL274">
        <f t="shared" si="189"/>
        <v>0</v>
      </c>
      <c r="AM274">
        <f t="shared" si="190"/>
        <v>0</v>
      </c>
      <c r="AN274">
        <f t="shared" si="191"/>
        <v>0</v>
      </c>
      <c r="AO274">
        <f t="shared" si="192"/>
        <v>0</v>
      </c>
      <c r="AP274">
        <f t="shared" si="193"/>
        <v>0.12411955084361587</v>
      </c>
    </row>
    <row r="275" spans="1:42" ht="15">
      <c r="A275">
        <f t="shared" si="173"/>
        <v>1977</v>
      </c>
      <c r="B275">
        <v>85</v>
      </c>
      <c r="C275">
        <f>C274</f>
        <v>60</v>
      </c>
      <c r="D275">
        <f t="shared" si="194"/>
        <v>1</v>
      </c>
      <c r="E275">
        <v>0</v>
      </c>
      <c r="F275">
        <f t="shared" si="174"/>
        <v>3600</v>
      </c>
      <c r="G275">
        <f t="shared" si="195"/>
        <v>0</v>
      </c>
      <c r="H275">
        <f t="shared" si="195"/>
        <v>0</v>
      </c>
      <c r="I275">
        <f t="shared" si="195"/>
        <v>0</v>
      </c>
      <c r="J275">
        <f t="shared" si="195"/>
        <v>0</v>
      </c>
      <c r="K275">
        <f t="shared" si="195"/>
        <v>0</v>
      </c>
      <c r="L275">
        <f t="shared" si="195"/>
        <v>0</v>
      </c>
      <c r="M275">
        <f t="shared" si="195"/>
        <v>0</v>
      </c>
      <c r="N275">
        <f t="shared" si="195"/>
        <v>0</v>
      </c>
      <c r="O275">
        <f t="shared" si="195"/>
        <v>0</v>
      </c>
      <c r="P275">
        <f t="shared" si="195"/>
        <v>1</v>
      </c>
      <c r="Q275">
        <f t="shared" si="175"/>
        <v>0</v>
      </c>
      <c r="R275">
        <f>$D$2+$C$8*C275+$E$8*E275+$D$8*D275+$F$8*F275+Q275</f>
        <v>83.49935429254586</v>
      </c>
      <c r="S275">
        <f>B275-R275</f>
        <v>1.5006457074541402</v>
      </c>
      <c r="T275">
        <f>ABS(S275)</f>
        <v>1.5006457074541402</v>
      </c>
      <c r="U275">
        <f>LN(T275)</f>
        <v>0.4058954871179241</v>
      </c>
      <c r="V275">
        <f t="shared" si="176"/>
        <v>60</v>
      </c>
      <c r="W275">
        <f t="shared" si="177"/>
        <v>1</v>
      </c>
      <c r="X275">
        <f t="shared" si="178"/>
        <v>0</v>
      </c>
      <c r="Y275">
        <f>$X$2+V275*$W$8+W275*$X$8+X275+$Y$8</f>
        <v>2.0882637617938253</v>
      </c>
      <c r="Z275">
        <f>2.716^Y275</f>
        <v>8.056748459071912</v>
      </c>
      <c r="AA275">
        <f>B275/Z275</f>
        <v>10.550161821707349</v>
      </c>
      <c r="AB275">
        <f t="shared" si="179"/>
        <v>0.12411955084361587</v>
      </c>
      <c r="AC275">
        <f t="shared" si="180"/>
        <v>7.447173050616953</v>
      </c>
      <c r="AD275">
        <f t="shared" si="181"/>
        <v>0.12411955084361587</v>
      </c>
      <c r="AE275">
        <f t="shared" si="182"/>
        <v>0</v>
      </c>
      <c r="AF275">
        <f t="shared" si="183"/>
        <v>446.83038303701716</v>
      </c>
      <c r="AG275">
        <f t="shared" si="184"/>
        <v>0</v>
      </c>
      <c r="AH275">
        <f t="shared" si="185"/>
        <v>0</v>
      </c>
      <c r="AI275">
        <f t="shared" si="186"/>
        <v>0</v>
      </c>
      <c r="AJ275">
        <f t="shared" si="187"/>
        <v>0</v>
      </c>
      <c r="AK275">
        <f t="shared" si="188"/>
        <v>0</v>
      </c>
      <c r="AL275">
        <f t="shared" si="189"/>
        <v>0</v>
      </c>
      <c r="AM275">
        <f t="shared" si="190"/>
        <v>0</v>
      </c>
      <c r="AN275">
        <f t="shared" si="191"/>
        <v>0</v>
      </c>
      <c r="AO275">
        <f t="shared" si="192"/>
        <v>0</v>
      </c>
      <c r="AP275">
        <f t="shared" si="193"/>
        <v>0.12411955084361587</v>
      </c>
    </row>
    <row r="276" spans="1:42" ht="15">
      <c r="A276">
        <f t="shared" si="173"/>
        <v>1977</v>
      </c>
      <c r="B276">
        <v>114</v>
      </c>
      <c r="C276">
        <v>120</v>
      </c>
      <c r="D276">
        <f t="shared" si="194"/>
        <v>1</v>
      </c>
      <c r="E276">
        <v>0</v>
      </c>
      <c r="F276">
        <f t="shared" si="174"/>
        <v>14400</v>
      </c>
      <c r="G276">
        <f t="shared" si="195"/>
        <v>0</v>
      </c>
      <c r="H276">
        <f t="shared" si="195"/>
        <v>0</v>
      </c>
      <c r="I276">
        <f t="shared" si="195"/>
        <v>0</v>
      </c>
      <c r="J276">
        <f t="shared" si="195"/>
        <v>0</v>
      </c>
      <c r="K276">
        <f t="shared" si="195"/>
        <v>0</v>
      </c>
      <c r="L276">
        <f t="shared" si="195"/>
        <v>0</v>
      </c>
      <c r="M276">
        <f t="shared" si="195"/>
        <v>0</v>
      </c>
      <c r="N276">
        <f t="shared" si="195"/>
        <v>0</v>
      </c>
      <c r="O276">
        <f t="shared" si="195"/>
        <v>0</v>
      </c>
      <c r="P276">
        <f t="shared" si="195"/>
        <v>1</v>
      </c>
      <c r="Q276">
        <f t="shared" si="175"/>
        <v>0</v>
      </c>
      <c r="R276">
        <f>$D$2+$C$8*C276+$E$8*E276+$D$8*D276+$F$8*F276+Q276</f>
        <v>117.46249161571947</v>
      </c>
      <c r="S276">
        <f>B276-R276</f>
        <v>-3.462491615719472</v>
      </c>
      <c r="T276">
        <f>ABS(S276)</f>
        <v>3.462491615719472</v>
      </c>
      <c r="U276">
        <f>LN(T276)</f>
        <v>1.241988450057665</v>
      </c>
      <c r="V276">
        <f t="shared" si="176"/>
        <v>120</v>
      </c>
      <c r="W276">
        <f t="shared" si="177"/>
        <v>1</v>
      </c>
      <c r="X276">
        <f t="shared" si="178"/>
        <v>0</v>
      </c>
      <c r="Y276">
        <f>$X$2+V276*$W$8+W276*$X$8+X276+$Y$8</f>
        <v>2.060909994238747</v>
      </c>
      <c r="Z276">
        <f>2.716^Y276</f>
        <v>7.839532966662024</v>
      </c>
      <c r="AA276">
        <f>B276/Z276</f>
        <v>14.541682582979147</v>
      </c>
      <c r="AB276">
        <f t="shared" si="179"/>
        <v>0.12755861914893987</v>
      </c>
      <c r="AC276">
        <f t="shared" si="180"/>
        <v>15.307034297872786</v>
      </c>
      <c r="AD276">
        <f t="shared" si="181"/>
        <v>0.12755861914893987</v>
      </c>
      <c r="AE276">
        <f t="shared" si="182"/>
        <v>0</v>
      </c>
      <c r="AF276">
        <f t="shared" si="183"/>
        <v>1836.8441157447344</v>
      </c>
      <c r="AG276">
        <f t="shared" si="184"/>
        <v>0</v>
      </c>
      <c r="AH276">
        <f t="shared" si="185"/>
        <v>0</v>
      </c>
      <c r="AI276">
        <f t="shared" si="186"/>
        <v>0</v>
      </c>
      <c r="AJ276">
        <f t="shared" si="187"/>
        <v>0</v>
      </c>
      <c r="AK276">
        <f t="shared" si="188"/>
        <v>0</v>
      </c>
      <c r="AL276">
        <f t="shared" si="189"/>
        <v>0</v>
      </c>
      <c r="AM276">
        <f t="shared" si="190"/>
        <v>0</v>
      </c>
      <c r="AN276">
        <f t="shared" si="191"/>
        <v>0</v>
      </c>
      <c r="AO276">
        <f t="shared" si="192"/>
        <v>0</v>
      </c>
      <c r="AP276">
        <f t="shared" si="193"/>
        <v>0.12755861914893987</v>
      </c>
    </row>
    <row r="277" spans="1:42" ht="15">
      <c r="A277">
        <f t="shared" si="173"/>
        <v>1977</v>
      </c>
      <c r="B277">
        <v>135</v>
      </c>
      <c r="C277">
        <f>C276</f>
        <v>120</v>
      </c>
      <c r="D277">
        <f t="shared" si="194"/>
        <v>1</v>
      </c>
      <c r="E277">
        <v>0</v>
      </c>
      <c r="F277">
        <f t="shared" si="174"/>
        <v>14400</v>
      </c>
      <c r="G277">
        <f t="shared" si="195"/>
        <v>0</v>
      </c>
      <c r="H277">
        <f t="shared" si="195"/>
        <v>0</v>
      </c>
      <c r="I277">
        <f t="shared" si="195"/>
        <v>0</v>
      </c>
      <c r="J277">
        <f t="shared" si="195"/>
        <v>0</v>
      </c>
      <c r="K277">
        <f t="shared" si="195"/>
        <v>0</v>
      </c>
      <c r="L277">
        <f t="shared" si="195"/>
        <v>0</v>
      </c>
      <c r="M277">
        <f t="shared" si="195"/>
        <v>0</v>
      </c>
      <c r="N277">
        <f t="shared" si="195"/>
        <v>0</v>
      </c>
      <c r="O277">
        <f t="shared" si="195"/>
        <v>0</v>
      </c>
      <c r="P277">
        <f t="shared" si="195"/>
        <v>1</v>
      </c>
      <c r="Q277">
        <f t="shared" si="175"/>
        <v>0</v>
      </c>
      <c r="R277">
        <f>$D$2+$C$8*C277+$E$8*E277+$D$8*D277+$F$8*F277+Q277</f>
        <v>117.46249161571947</v>
      </c>
      <c r="S277">
        <f>B277-R277</f>
        <v>17.537508384280528</v>
      </c>
      <c r="T277">
        <f>ABS(S277)</f>
        <v>17.537508384280528</v>
      </c>
      <c r="U277">
        <f>LN(T277)</f>
        <v>2.864341923505758</v>
      </c>
      <c r="V277">
        <f t="shared" si="176"/>
        <v>120</v>
      </c>
      <c r="W277">
        <f t="shared" si="177"/>
        <v>1</v>
      </c>
      <c r="X277">
        <f t="shared" si="178"/>
        <v>0</v>
      </c>
      <c r="Y277">
        <f>$X$2+V277*$W$8+W277*$X$8+X277+$Y$8</f>
        <v>2.060909994238747</v>
      </c>
      <c r="Z277">
        <f>2.716^Y277</f>
        <v>7.839532966662024</v>
      </c>
      <c r="AA277">
        <f>B277/Z277</f>
        <v>17.220413585106883</v>
      </c>
      <c r="AB277">
        <f t="shared" si="179"/>
        <v>0.12755861914893987</v>
      </c>
      <c r="AC277">
        <f t="shared" si="180"/>
        <v>15.307034297872786</v>
      </c>
      <c r="AD277">
        <f t="shared" si="181"/>
        <v>0.12755861914893987</v>
      </c>
      <c r="AE277">
        <f t="shared" si="182"/>
        <v>0</v>
      </c>
      <c r="AF277">
        <f t="shared" si="183"/>
        <v>1836.8441157447344</v>
      </c>
      <c r="AG277">
        <f t="shared" si="184"/>
        <v>0</v>
      </c>
      <c r="AH277">
        <f t="shared" si="185"/>
        <v>0</v>
      </c>
      <c r="AI277">
        <f t="shared" si="186"/>
        <v>0</v>
      </c>
      <c r="AJ277">
        <f t="shared" si="187"/>
        <v>0</v>
      </c>
      <c r="AK277">
        <f t="shared" si="188"/>
        <v>0</v>
      </c>
      <c r="AL277">
        <f t="shared" si="189"/>
        <v>0</v>
      </c>
      <c r="AM277">
        <f t="shared" si="190"/>
        <v>0</v>
      </c>
      <c r="AN277">
        <f t="shared" si="191"/>
        <v>0</v>
      </c>
      <c r="AO277">
        <f t="shared" si="192"/>
        <v>0</v>
      </c>
      <c r="AP277">
        <f t="shared" si="193"/>
        <v>0.12755861914893987</v>
      </c>
    </row>
    <row r="278" spans="1:42" ht="15">
      <c r="A278">
        <f t="shared" si="173"/>
        <v>1977</v>
      </c>
      <c r="B278">
        <v>119</v>
      </c>
      <c r="C278">
        <f>C277</f>
        <v>120</v>
      </c>
      <c r="D278">
        <f t="shared" si="194"/>
        <v>1</v>
      </c>
      <c r="E278">
        <v>0</v>
      </c>
      <c r="F278">
        <f t="shared" si="174"/>
        <v>14400</v>
      </c>
      <c r="G278">
        <f t="shared" si="195"/>
        <v>0</v>
      </c>
      <c r="H278">
        <f t="shared" si="195"/>
        <v>0</v>
      </c>
      <c r="I278">
        <f t="shared" si="195"/>
        <v>0</v>
      </c>
      <c r="J278">
        <f t="shared" si="195"/>
        <v>0</v>
      </c>
      <c r="K278">
        <f t="shared" si="195"/>
        <v>0</v>
      </c>
      <c r="L278">
        <f t="shared" si="195"/>
        <v>0</v>
      </c>
      <c r="M278">
        <f t="shared" si="195"/>
        <v>0</v>
      </c>
      <c r="N278">
        <f t="shared" si="195"/>
        <v>0</v>
      </c>
      <c r="O278">
        <f t="shared" si="195"/>
        <v>0</v>
      </c>
      <c r="P278">
        <f t="shared" si="195"/>
        <v>1</v>
      </c>
      <c r="Q278">
        <f t="shared" si="175"/>
        <v>0</v>
      </c>
      <c r="R278">
        <f>$D$2+$C$8*C278+$E$8*E278+$D$8*D278+$F$8*F278+Q278</f>
        <v>117.46249161571947</v>
      </c>
      <c r="S278">
        <f>B278-R278</f>
        <v>1.5375083842805282</v>
      </c>
      <c r="T278">
        <f>ABS(S278)</f>
        <v>1.5375083842805282</v>
      </c>
      <c r="U278">
        <f>LN(T278)</f>
        <v>0.43016317387425473</v>
      </c>
      <c r="V278">
        <f t="shared" si="176"/>
        <v>120</v>
      </c>
      <c r="W278">
        <f t="shared" si="177"/>
        <v>1</v>
      </c>
      <c r="X278">
        <f t="shared" si="178"/>
        <v>0</v>
      </c>
      <c r="Y278">
        <f>$X$2+V278*$W$8+W278*$X$8+X278+$Y$8</f>
        <v>2.060909994238747</v>
      </c>
      <c r="Z278">
        <f>2.716^Y278</f>
        <v>7.839532966662024</v>
      </c>
      <c r="AA278">
        <f>B278/Z278</f>
        <v>15.179475678723847</v>
      </c>
      <c r="AB278">
        <f t="shared" si="179"/>
        <v>0.12755861914893987</v>
      </c>
      <c r="AC278">
        <f t="shared" si="180"/>
        <v>15.307034297872786</v>
      </c>
      <c r="AD278">
        <f t="shared" si="181"/>
        <v>0.12755861914893987</v>
      </c>
      <c r="AE278">
        <f t="shared" si="182"/>
        <v>0</v>
      </c>
      <c r="AF278">
        <f t="shared" si="183"/>
        <v>1836.8441157447344</v>
      </c>
      <c r="AG278">
        <f t="shared" si="184"/>
        <v>0</v>
      </c>
      <c r="AH278">
        <f t="shared" si="185"/>
        <v>0</v>
      </c>
      <c r="AI278">
        <f t="shared" si="186"/>
        <v>0</v>
      </c>
      <c r="AJ278">
        <f t="shared" si="187"/>
        <v>0</v>
      </c>
      <c r="AK278">
        <f t="shared" si="188"/>
        <v>0</v>
      </c>
      <c r="AL278">
        <f t="shared" si="189"/>
        <v>0</v>
      </c>
      <c r="AM278">
        <f t="shared" si="190"/>
        <v>0</v>
      </c>
      <c r="AN278">
        <f t="shared" si="191"/>
        <v>0</v>
      </c>
      <c r="AO278">
        <f t="shared" si="192"/>
        <v>0</v>
      </c>
      <c r="AP278">
        <f t="shared" si="193"/>
        <v>0.12755861914893987</v>
      </c>
    </row>
    <row r="279" spans="1:42" ht="15">
      <c r="A279">
        <f t="shared" si="173"/>
        <v>1977</v>
      </c>
      <c r="B279">
        <v>105</v>
      </c>
      <c r="C279">
        <f>C278</f>
        <v>120</v>
      </c>
      <c r="D279">
        <f t="shared" si="194"/>
        <v>1</v>
      </c>
      <c r="E279">
        <v>0</v>
      </c>
      <c r="F279">
        <f t="shared" si="174"/>
        <v>14400</v>
      </c>
      <c r="G279">
        <f t="shared" si="195"/>
        <v>0</v>
      </c>
      <c r="H279">
        <f t="shared" si="195"/>
        <v>0</v>
      </c>
      <c r="I279">
        <f t="shared" si="195"/>
        <v>0</v>
      </c>
      <c r="J279">
        <f t="shared" si="195"/>
        <v>0</v>
      </c>
      <c r="K279">
        <f t="shared" si="195"/>
        <v>0</v>
      </c>
      <c r="L279">
        <f t="shared" si="195"/>
        <v>0</v>
      </c>
      <c r="M279">
        <f t="shared" si="195"/>
        <v>0</v>
      </c>
      <c r="N279">
        <f t="shared" si="195"/>
        <v>0</v>
      </c>
      <c r="O279">
        <f t="shared" si="195"/>
        <v>0</v>
      </c>
      <c r="P279">
        <f t="shared" si="195"/>
        <v>1</v>
      </c>
      <c r="Q279">
        <f t="shared" si="175"/>
        <v>0</v>
      </c>
      <c r="R279">
        <f>$D$2+$C$8*C279+$E$8*E279+$D$8*D279+$F$8*F279+Q279</f>
        <v>117.46249161571947</v>
      </c>
      <c r="S279">
        <f>B279-R279</f>
        <v>-12.462491615719472</v>
      </c>
      <c r="T279">
        <f>ABS(S279)</f>
        <v>12.462491615719472</v>
      </c>
      <c r="U279">
        <f>LN(T279)</f>
        <v>2.522723462527006</v>
      </c>
      <c r="V279">
        <f t="shared" si="176"/>
        <v>120</v>
      </c>
      <c r="W279">
        <f t="shared" si="177"/>
        <v>1</v>
      </c>
      <c r="X279">
        <f t="shared" si="178"/>
        <v>0</v>
      </c>
      <c r="Y279">
        <f>$X$2+V279*$W$8+W279*$X$8+X279+$Y$8</f>
        <v>2.060909994238747</v>
      </c>
      <c r="Z279">
        <f>2.716^Y279</f>
        <v>7.839532966662024</v>
      </c>
      <c r="AA279">
        <f>B279/Z279</f>
        <v>13.393655010638687</v>
      </c>
      <c r="AB279">
        <f t="shared" si="179"/>
        <v>0.12755861914893987</v>
      </c>
      <c r="AC279">
        <f t="shared" si="180"/>
        <v>15.307034297872786</v>
      </c>
      <c r="AD279">
        <f t="shared" si="181"/>
        <v>0.12755861914893987</v>
      </c>
      <c r="AE279">
        <f t="shared" si="182"/>
        <v>0</v>
      </c>
      <c r="AF279">
        <f t="shared" si="183"/>
        <v>1836.8441157447344</v>
      </c>
      <c r="AG279">
        <f t="shared" si="184"/>
        <v>0</v>
      </c>
      <c r="AH279">
        <f t="shared" si="185"/>
        <v>0</v>
      </c>
      <c r="AI279">
        <f t="shared" si="186"/>
        <v>0</v>
      </c>
      <c r="AJ279">
        <f t="shared" si="187"/>
        <v>0</v>
      </c>
      <c r="AK279">
        <f t="shared" si="188"/>
        <v>0</v>
      </c>
      <c r="AL279">
        <f t="shared" si="189"/>
        <v>0</v>
      </c>
      <c r="AM279">
        <f t="shared" si="190"/>
        <v>0</v>
      </c>
      <c r="AN279">
        <f t="shared" si="191"/>
        <v>0</v>
      </c>
      <c r="AO279">
        <f t="shared" si="192"/>
        <v>0</v>
      </c>
      <c r="AP279">
        <f t="shared" si="193"/>
        <v>0.12755861914893987</v>
      </c>
    </row>
    <row r="280" spans="1:42" ht="15">
      <c r="A280">
        <f t="shared" si="173"/>
        <v>1977</v>
      </c>
      <c r="B280">
        <v>110</v>
      </c>
      <c r="C280">
        <f>C279</f>
        <v>120</v>
      </c>
      <c r="D280">
        <f t="shared" si="194"/>
        <v>1</v>
      </c>
      <c r="E280">
        <v>0</v>
      </c>
      <c r="F280">
        <f t="shared" si="174"/>
        <v>14400</v>
      </c>
      <c r="G280">
        <f t="shared" si="195"/>
        <v>0</v>
      </c>
      <c r="H280">
        <f t="shared" si="195"/>
        <v>0</v>
      </c>
      <c r="I280">
        <f t="shared" si="195"/>
        <v>0</v>
      </c>
      <c r="J280">
        <f t="shared" si="195"/>
        <v>0</v>
      </c>
      <c r="K280">
        <f t="shared" si="195"/>
        <v>0</v>
      </c>
      <c r="L280">
        <f t="shared" si="195"/>
        <v>0</v>
      </c>
      <c r="M280">
        <f t="shared" si="195"/>
        <v>0</v>
      </c>
      <c r="N280">
        <f t="shared" si="195"/>
        <v>0</v>
      </c>
      <c r="O280">
        <f t="shared" si="195"/>
        <v>0</v>
      </c>
      <c r="P280">
        <f t="shared" si="195"/>
        <v>1</v>
      </c>
      <c r="Q280">
        <f t="shared" si="175"/>
        <v>0</v>
      </c>
      <c r="R280">
        <f>$D$2+$C$8*C280+$E$8*E280+$D$8*D280+$F$8*F280+Q280</f>
        <v>117.46249161571947</v>
      </c>
      <c r="S280">
        <f>B280-R280</f>
        <v>-7.462491615719472</v>
      </c>
      <c r="T280">
        <f>ABS(S280)</f>
        <v>7.462491615719472</v>
      </c>
      <c r="U280">
        <f>LN(T280)</f>
        <v>2.0098893551964103</v>
      </c>
      <c r="V280">
        <f t="shared" si="176"/>
        <v>120</v>
      </c>
      <c r="W280">
        <f t="shared" si="177"/>
        <v>1</v>
      </c>
      <c r="X280">
        <f t="shared" si="178"/>
        <v>0</v>
      </c>
      <c r="Y280">
        <f>$X$2+V280*$W$8+W280*$X$8+X280+$Y$8</f>
        <v>2.060909994238747</v>
      </c>
      <c r="Z280">
        <f>2.716^Y280</f>
        <v>7.839532966662024</v>
      </c>
      <c r="AA280">
        <f>B280/Z280</f>
        <v>14.031448106383387</v>
      </c>
      <c r="AB280">
        <f t="shared" si="179"/>
        <v>0.12755861914893987</v>
      </c>
      <c r="AC280">
        <f t="shared" si="180"/>
        <v>15.307034297872786</v>
      </c>
      <c r="AD280">
        <f t="shared" si="181"/>
        <v>0.12755861914893987</v>
      </c>
      <c r="AE280">
        <f t="shared" si="182"/>
        <v>0</v>
      </c>
      <c r="AF280">
        <f t="shared" si="183"/>
        <v>1836.8441157447344</v>
      </c>
      <c r="AG280">
        <f t="shared" si="184"/>
        <v>0</v>
      </c>
      <c r="AH280">
        <f t="shared" si="185"/>
        <v>0</v>
      </c>
      <c r="AI280">
        <f t="shared" si="186"/>
        <v>0</v>
      </c>
      <c r="AJ280">
        <f t="shared" si="187"/>
        <v>0</v>
      </c>
      <c r="AK280">
        <f t="shared" si="188"/>
        <v>0</v>
      </c>
      <c r="AL280">
        <f t="shared" si="189"/>
        <v>0</v>
      </c>
      <c r="AM280">
        <f t="shared" si="190"/>
        <v>0</v>
      </c>
      <c r="AN280">
        <f t="shared" si="191"/>
        <v>0</v>
      </c>
      <c r="AO280">
        <f t="shared" si="192"/>
        <v>0</v>
      </c>
      <c r="AP280">
        <f t="shared" si="193"/>
        <v>0.12755861914893987</v>
      </c>
    </row>
    <row r="281" spans="1:42" ht="15">
      <c r="A281">
        <f t="shared" si="173"/>
        <v>1977</v>
      </c>
      <c r="B281">
        <v>114</v>
      </c>
      <c r="C281">
        <v>180</v>
      </c>
      <c r="D281">
        <f t="shared" si="194"/>
        <v>1</v>
      </c>
      <c r="E281">
        <v>0</v>
      </c>
      <c r="F281">
        <f t="shared" si="174"/>
        <v>32400</v>
      </c>
      <c r="G281">
        <f t="shared" si="195"/>
        <v>0</v>
      </c>
      <c r="H281">
        <f t="shared" si="195"/>
        <v>0</v>
      </c>
      <c r="I281">
        <f t="shared" si="195"/>
        <v>0</v>
      </c>
      <c r="J281">
        <f t="shared" si="195"/>
        <v>0</v>
      </c>
      <c r="K281">
        <f t="shared" si="195"/>
        <v>0</v>
      </c>
      <c r="L281">
        <f t="shared" si="195"/>
        <v>0</v>
      </c>
      <c r="M281">
        <f t="shared" si="195"/>
        <v>0</v>
      </c>
      <c r="N281">
        <f t="shared" si="195"/>
        <v>0</v>
      </c>
      <c r="O281">
        <f t="shared" si="195"/>
        <v>0</v>
      </c>
      <c r="P281">
        <f t="shared" si="195"/>
        <v>1</v>
      </c>
      <c r="Q281">
        <f t="shared" si="175"/>
        <v>0</v>
      </c>
      <c r="R281">
        <f>$D$2+$C$8*C281+$E$8*E281+$D$8*D281+$F$8*F281+Q281</f>
        <v>133.37031164761217</v>
      </c>
      <c r="S281">
        <f>B281-R281</f>
        <v>-19.37031164761217</v>
      </c>
      <c r="T281">
        <f>ABS(S281)</f>
        <v>19.37031164761217</v>
      </c>
      <c r="U281">
        <f>LN(T281)</f>
        <v>2.9637415664795714</v>
      </c>
      <c r="V281">
        <f t="shared" si="176"/>
        <v>180</v>
      </c>
      <c r="W281">
        <f t="shared" si="177"/>
        <v>1</v>
      </c>
      <c r="X281">
        <f t="shared" si="178"/>
        <v>0</v>
      </c>
      <c r="Y281">
        <f>$X$2+V281*$W$8+W281*$X$8+X281+$Y$8</f>
        <v>2.0335562266836686</v>
      </c>
      <c r="Z281">
        <f>2.716^Y281</f>
        <v>7.628173753665917</v>
      </c>
      <c r="AA281">
        <f>B281/Z281</f>
        <v>14.94459928173691</v>
      </c>
      <c r="AB281">
        <f t="shared" si="179"/>
        <v>0.13109297615558693</v>
      </c>
      <c r="AC281">
        <f t="shared" si="180"/>
        <v>23.596735708005646</v>
      </c>
      <c r="AD281">
        <f t="shared" si="181"/>
        <v>0.13109297615558693</v>
      </c>
      <c r="AE281">
        <f t="shared" si="182"/>
        <v>0</v>
      </c>
      <c r="AF281">
        <f t="shared" si="183"/>
        <v>4247.412427441016</v>
      </c>
      <c r="AG281">
        <f t="shared" si="184"/>
        <v>0</v>
      </c>
      <c r="AH281">
        <f t="shared" si="185"/>
        <v>0</v>
      </c>
      <c r="AI281">
        <f t="shared" si="186"/>
        <v>0</v>
      </c>
      <c r="AJ281">
        <f t="shared" si="187"/>
        <v>0</v>
      </c>
      <c r="AK281">
        <f t="shared" si="188"/>
        <v>0</v>
      </c>
      <c r="AL281">
        <f t="shared" si="189"/>
        <v>0</v>
      </c>
      <c r="AM281">
        <f t="shared" si="190"/>
        <v>0</v>
      </c>
      <c r="AN281">
        <f t="shared" si="191"/>
        <v>0</v>
      </c>
      <c r="AO281">
        <f t="shared" si="192"/>
        <v>0</v>
      </c>
      <c r="AP281">
        <f t="shared" si="193"/>
        <v>0.13109297615558693</v>
      </c>
    </row>
    <row r="282" spans="1:42" ht="15">
      <c r="A282">
        <f t="shared" si="173"/>
        <v>1977</v>
      </c>
      <c r="B282">
        <v>117</v>
      </c>
      <c r="C282">
        <f>C281</f>
        <v>180</v>
      </c>
      <c r="D282">
        <f t="shared" si="194"/>
        <v>1</v>
      </c>
      <c r="E282">
        <v>0</v>
      </c>
      <c r="F282">
        <f t="shared" si="174"/>
        <v>32400</v>
      </c>
      <c r="G282">
        <f t="shared" si="195"/>
        <v>0</v>
      </c>
      <c r="H282">
        <f t="shared" si="195"/>
        <v>0</v>
      </c>
      <c r="I282">
        <f t="shared" si="195"/>
        <v>0</v>
      </c>
      <c r="J282">
        <f t="shared" si="195"/>
        <v>0</v>
      </c>
      <c r="K282">
        <f t="shared" si="195"/>
        <v>0</v>
      </c>
      <c r="L282">
        <f t="shared" si="195"/>
        <v>0</v>
      </c>
      <c r="M282">
        <f t="shared" si="195"/>
        <v>0</v>
      </c>
      <c r="N282">
        <f t="shared" si="195"/>
        <v>0</v>
      </c>
      <c r="O282">
        <f t="shared" si="195"/>
        <v>0</v>
      </c>
      <c r="P282">
        <f t="shared" si="195"/>
        <v>1</v>
      </c>
      <c r="Q282">
        <f t="shared" si="175"/>
        <v>0</v>
      </c>
      <c r="R282">
        <f>$D$2+$C$8*C282+$E$8*E282+$D$8*D282+$F$8*F282+Q282</f>
        <v>133.37031164761217</v>
      </c>
      <c r="S282">
        <f>B282-R282</f>
        <v>-16.37031164761217</v>
      </c>
      <c r="T282">
        <f>ABS(S282)</f>
        <v>16.37031164761217</v>
      </c>
      <c r="U282">
        <f>LN(T282)</f>
        <v>2.7954694289301223</v>
      </c>
      <c r="V282">
        <f t="shared" si="176"/>
        <v>180</v>
      </c>
      <c r="W282">
        <f t="shared" si="177"/>
        <v>1</v>
      </c>
      <c r="X282">
        <f t="shared" si="178"/>
        <v>0</v>
      </c>
      <c r="Y282">
        <f>$X$2+V282*$W$8+W282*$X$8+X282+$Y$8</f>
        <v>2.0335562266836686</v>
      </c>
      <c r="Z282">
        <f>2.716^Y282</f>
        <v>7.628173753665917</v>
      </c>
      <c r="AA282">
        <f>B282/Z282</f>
        <v>15.33787821020367</v>
      </c>
      <c r="AB282">
        <f t="shared" si="179"/>
        <v>0.13109297615558693</v>
      </c>
      <c r="AC282">
        <f t="shared" si="180"/>
        <v>23.596735708005646</v>
      </c>
      <c r="AD282">
        <f t="shared" si="181"/>
        <v>0.13109297615558693</v>
      </c>
      <c r="AE282">
        <f t="shared" si="182"/>
        <v>0</v>
      </c>
      <c r="AF282">
        <f t="shared" si="183"/>
        <v>4247.412427441016</v>
      </c>
      <c r="AG282">
        <f t="shared" si="184"/>
        <v>0</v>
      </c>
      <c r="AH282">
        <f t="shared" si="185"/>
        <v>0</v>
      </c>
      <c r="AI282">
        <f t="shared" si="186"/>
        <v>0</v>
      </c>
      <c r="AJ282">
        <f t="shared" si="187"/>
        <v>0</v>
      </c>
      <c r="AK282">
        <f t="shared" si="188"/>
        <v>0</v>
      </c>
      <c r="AL282">
        <f t="shared" si="189"/>
        <v>0</v>
      </c>
      <c r="AM282">
        <f t="shared" si="190"/>
        <v>0</v>
      </c>
      <c r="AN282">
        <f t="shared" si="191"/>
        <v>0</v>
      </c>
      <c r="AO282">
        <f t="shared" si="192"/>
        <v>0</v>
      </c>
      <c r="AP282">
        <f t="shared" si="193"/>
        <v>0.13109297615558693</v>
      </c>
    </row>
    <row r="283" spans="1:42" ht="15">
      <c r="A283">
        <f t="shared" si="173"/>
        <v>1977</v>
      </c>
      <c r="B283">
        <v>130</v>
      </c>
      <c r="C283">
        <f>C282</f>
        <v>180</v>
      </c>
      <c r="D283">
        <f t="shared" si="194"/>
        <v>1</v>
      </c>
      <c r="E283">
        <v>0</v>
      </c>
      <c r="F283">
        <f t="shared" si="174"/>
        <v>32400</v>
      </c>
      <c r="G283">
        <f aca="true" t="shared" si="196" ref="G283:P295">IF($A283=G$12,1,0)</f>
        <v>0</v>
      </c>
      <c r="H283">
        <f t="shared" si="196"/>
        <v>0</v>
      </c>
      <c r="I283">
        <f t="shared" si="196"/>
        <v>0</v>
      </c>
      <c r="J283">
        <f t="shared" si="196"/>
        <v>0</v>
      </c>
      <c r="K283">
        <f t="shared" si="196"/>
        <v>0</v>
      </c>
      <c r="L283">
        <f t="shared" si="196"/>
        <v>0</v>
      </c>
      <c r="M283">
        <f t="shared" si="196"/>
        <v>0</v>
      </c>
      <c r="N283">
        <f t="shared" si="196"/>
        <v>0</v>
      </c>
      <c r="O283">
        <f t="shared" si="196"/>
        <v>0</v>
      </c>
      <c r="P283">
        <f t="shared" si="196"/>
        <v>1</v>
      </c>
      <c r="Q283">
        <f t="shared" si="175"/>
        <v>0</v>
      </c>
      <c r="R283">
        <f>$D$2+$C$8*C283+$E$8*E283+$D$8*D283+$F$8*F283+Q283</f>
        <v>133.37031164761217</v>
      </c>
      <c r="S283">
        <f>B283-R283</f>
        <v>-3.3703116476121693</v>
      </c>
      <c r="T283">
        <f>ABS(S283)</f>
        <v>3.3703116476121693</v>
      </c>
      <c r="U283">
        <f>LN(T283)</f>
        <v>1.215005217124785</v>
      </c>
      <c r="V283">
        <f t="shared" si="176"/>
        <v>180</v>
      </c>
      <c r="W283">
        <f t="shared" si="177"/>
        <v>1</v>
      </c>
      <c r="X283">
        <f t="shared" si="178"/>
        <v>0</v>
      </c>
      <c r="Y283">
        <f>$X$2+V283*$W$8+W283*$X$8+X283+$Y$8</f>
        <v>2.0335562266836686</v>
      </c>
      <c r="Z283">
        <f>2.716^Y283</f>
        <v>7.628173753665917</v>
      </c>
      <c r="AA283">
        <f>B283/Z283</f>
        <v>17.0420869002263</v>
      </c>
      <c r="AB283">
        <f t="shared" si="179"/>
        <v>0.13109297615558693</v>
      </c>
      <c r="AC283">
        <f t="shared" si="180"/>
        <v>23.596735708005646</v>
      </c>
      <c r="AD283">
        <f t="shared" si="181"/>
        <v>0.13109297615558693</v>
      </c>
      <c r="AE283">
        <f t="shared" si="182"/>
        <v>0</v>
      </c>
      <c r="AF283">
        <f t="shared" si="183"/>
        <v>4247.412427441016</v>
      </c>
      <c r="AG283">
        <f t="shared" si="184"/>
        <v>0</v>
      </c>
      <c r="AH283">
        <f t="shared" si="185"/>
        <v>0</v>
      </c>
      <c r="AI283">
        <f t="shared" si="186"/>
        <v>0</v>
      </c>
      <c r="AJ283">
        <f t="shared" si="187"/>
        <v>0</v>
      </c>
      <c r="AK283">
        <f t="shared" si="188"/>
        <v>0</v>
      </c>
      <c r="AL283">
        <f t="shared" si="189"/>
        <v>0</v>
      </c>
      <c r="AM283">
        <f t="shared" si="190"/>
        <v>0</v>
      </c>
      <c r="AN283">
        <f t="shared" si="191"/>
        <v>0</v>
      </c>
      <c r="AO283">
        <f t="shared" si="192"/>
        <v>0</v>
      </c>
      <c r="AP283">
        <f t="shared" si="193"/>
        <v>0.13109297615558693</v>
      </c>
    </row>
    <row r="284" spans="1:42" ht="15">
      <c r="A284">
        <f t="shared" si="173"/>
        <v>1977</v>
      </c>
      <c r="B284">
        <v>116</v>
      </c>
      <c r="C284">
        <f>C283</f>
        <v>180</v>
      </c>
      <c r="D284">
        <f t="shared" si="194"/>
        <v>1</v>
      </c>
      <c r="E284">
        <v>0</v>
      </c>
      <c r="F284">
        <f t="shared" si="174"/>
        <v>32400</v>
      </c>
      <c r="G284">
        <f t="shared" si="196"/>
        <v>0</v>
      </c>
      <c r="H284">
        <f t="shared" si="196"/>
        <v>0</v>
      </c>
      <c r="I284">
        <f t="shared" si="196"/>
        <v>0</v>
      </c>
      <c r="J284">
        <f t="shared" si="196"/>
        <v>0</v>
      </c>
      <c r="K284">
        <f t="shared" si="196"/>
        <v>0</v>
      </c>
      <c r="L284">
        <f t="shared" si="196"/>
        <v>0</v>
      </c>
      <c r="M284">
        <f t="shared" si="196"/>
        <v>0</v>
      </c>
      <c r="N284">
        <f t="shared" si="196"/>
        <v>0</v>
      </c>
      <c r="O284">
        <f t="shared" si="196"/>
        <v>0</v>
      </c>
      <c r="P284">
        <f t="shared" si="196"/>
        <v>1</v>
      </c>
      <c r="Q284">
        <f t="shared" si="175"/>
        <v>0</v>
      </c>
      <c r="R284">
        <f>$D$2+$C$8*C284+$E$8*E284+$D$8*D284+$F$8*F284+Q284</f>
        <v>133.37031164761217</v>
      </c>
      <c r="S284">
        <f>B284-R284</f>
        <v>-17.37031164761217</v>
      </c>
      <c r="T284">
        <f>ABS(S284)</f>
        <v>17.37031164761217</v>
      </c>
      <c r="U284">
        <f>LN(T284)</f>
        <v>2.854762521808365</v>
      </c>
      <c r="V284">
        <f t="shared" si="176"/>
        <v>180</v>
      </c>
      <c r="W284">
        <f t="shared" si="177"/>
        <v>1</v>
      </c>
      <c r="X284">
        <f t="shared" si="178"/>
        <v>0</v>
      </c>
      <c r="Y284">
        <f>$X$2+V284*$W$8+W284*$X$8+X284+$Y$8</f>
        <v>2.0335562266836686</v>
      </c>
      <c r="Z284">
        <f>2.716^Y284</f>
        <v>7.628173753665917</v>
      </c>
      <c r="AA284">
        <f>B284/Z284</f>
        <v>15.206785234048082</v>
      </c>
      <c r="AB284">
        <f t="shared" si="179"/>
        <v>0.13109297615558693</v>
      </c>
      <c r="AC284">
        <f t="shared" si="180"/>
        <v>23.596735708005646</v>
      </c>
      <c r="AD284">
        <f t="shared" si="181"/>
        <v>0.13109297615558693</v>
      </c>
      <c r="AE284">
        <f t="shared" si="182"/>
        <v>0</v>
      </c>
      <c r="AF284">
        <f t="shared" si="183"/>
        <v>4247.412427441016</v>
      </c>
      <c r="AG284">
        <f t="shared" si="184"/>
        <v>0</v>
      </c>
      <c r="AH284">
        <f t="shared" si="185"/>
        <v>0</v>
      </c>
      <c r="AI284">
        <f t="shared" si="186"/>
        <v>0</v>
      </c>
      <c r="AJ284">
        <f t="shared" si="187"/>
        <v>0</v>
      </c>
      <c r="AK284">
        <f t="shared" si="188"/>
        <v>0</v>
      </c>
      <c r="AL284">
        <f t="shared" si="189"/>
        <v>0</v>
      </c>
      <c r="AM284">
        <f t="shared" si="190"/>
        <v>0</v>
      </c>
      <c r="AN284">
        <f t="shared" si="191"/>
        <v>0</v>
      </c>
      <c r="AO284">
        <f t="shared" si="192"/>
        <v>0</v>
      </c>
      <c r="AP284">
        <f t="shared" si="193"/>
        <v>0.13109297615558693</v>
      </c>
    </row>
    <row r="285" spans="1:42" ht="15">
      <c r="A285">
        <f t="shared" si="173"/>
        <v>1977</v>
      </c>
      <c r="B285">
        <v>67</v>
      </c>
      <c r="C285">
        <v>60</v>
      </c>
      <c r="D285">
        <v>0</v>
      </c>
      <c r="E285">
        <v>0</v>
      </c>
      <c r="F285">
        <f t="shared" si="174"/>
        <v>3600</v>
      </c>
      <c r="G285">
        <f t="shared" si="196"/>
        <v>0</v>
      </c>
      <c r="H285">
        <f t="shared" si="196"/>
        <v>0</v>
      </c>
      <c r="I285">
        <f t="shared" si="196"/>
        <v>0</v>
      </c>
      <c r="J285">
        <f t="shared" si="196"/>
        <v>0</v>
      </c>
      <c r="K285">
        <f t="shared" si="196"/>
        <v>0</v>
      </c>
      <c r="L285">
        <f t="shared" si="196"/>
        <v>0</v>
      </c>
      <c r="M285">
        <f t="shared" si="196"/>
        <v>0</v>
      </c>
      <c r="N285">
        <f t="shared" si="196"/>
        <v>0</v>
      </c>
      <c r="O285">
        <f t="shared" si="196"/>
        <v>0</v>
      </c>
      <c r="P285">
        <f t="shared" si="196"/>
        <v>1</v>
      </c>
      <c r="Q285">
        <f t="shared" si="175"/>
        <v>0</v>
      </c>
      <c r="R285">
        <f>$D$2+$C$8*C285+$E$8*E285+$D$8*D285+$F$8*F285+Q285</f>
        <v>95.1417676756708</v>
      </c>
      <c r="S285">
        <f>B285-R285</f>
        <v>-28.141767675670806</v>
      </c>
      <c r="T285">
        <f>ABS(S285)</f>
        <v>28.141767675670806</v>
      </c>
      <c r="U285">
        <f>LN(T285)</f>
        <v>3.3372548669013433</v>
      </c>
      <c r="V285">
        <f t="shared" si="176"/>
        <v>60</v>
      </c>
      <c r="W285">
        <f t="shared" si="177"/>
        <v>0</v>
      </c>
      <c r="X285">
        <f t="shared" si="178"/>
        <v>0</v>
      </c>
      <c r="Y285">
        <f>$X$2+V285*$W$8+W285*$X$8+X285+$Y$8</f>
        <v>1.6305929142333815</v>
      </c>
      <c r="Z285">
        <f>2.716^Y285</f>
        <v>5.099913394497274</v>
      </c>
      <c r="AA285">
        <f>B285/Z285</f>
        <v>13.137477995663994</v>
      </c>
      <c r="AB285">
        <f t="shared" si="179"/>
        <v>0.19608176112931333</v>
      </c>
      <c r="AC285">
        <f t="shared" si="180"/>
        <v>11.7649056677588</v>
      </c>
      <c r="AD285">
        <f t="shared" si="181"/>
        <v>0</v>
      </c>
      <c r="AE285">
        <f t="shared" si="182"/>
        <v>0</v>
      </c>
      <c r="AF285">
        <f t="shared" si="183"/>
        <v>705.894340065528</v>
      </c>
      <c r="AG285">
        <f t="shared" si="184"/>
        <v>0</v>
      </c>
      <c r="AH285">
        <f t="shared" si="185"/>
        <v>0</v>
      </c>
      <c r="AI285">
        <f t="shared" si="186"/>
        <v>0</v>
      </c>
      <c r="AJ285">
        <f t="shared" si="187"/>
        <v>0</v>
      </c>
      <c r="AK285">
        <f t="shared" si="188"/>
        <v>0</v>
      </c>
      <c r="AL285">
        <f t="shared" si="189"/>
        <v>0</v>
      </c>
      <c r="AM285">
        <f t="shared" si="190"/>
        <v>0</v>
      </c>
      <c r="AN285">
        <f t="shared" si="191"/>
        <v>0</v>
      </c>
      <c r="AO285">
        <f t="shared" si="192"/>
        <v>0</v>
      </c>
      <c r="AP285">
        <f t="shared" si="193"/>
        <v>0.19608176112931333</v>
      </c>
    </row>
    <row r="286" spans="1:42" ht="15">
      <c r="A286">
        <f t="shared" si="173"/>
        <v>1977</v>
      </c>
      <c r="B286">
        <v>74</v>
      </c>
      <c r="C286">
        <f aca="true" t="shared" si="197" ref="C286:D293">C285</f>
        <v>60</v>
      </c>
      <c r="D286">
        <f t="shared" si="197"/>
        <v>0</v>
      </c>
      <c r="E286">
        <v>0</v>
      </c>
      <c r="F286">
        <f t="shared" si="174"/>
        <v>3600</v>
      </c>
      <c r="G286">
        <f t="shared" si="196"/>
        <v>0</v>
      </c>
      <c r="H286">
        <f t="shared" si="196"/>
        <v>0</v>
      </c>
      <c r="I286">
        <f t="shared" si="196"/>
        <v>0</v>
      </c>
      <c r="J286">
        <f t="shared" si="196"/>
        <v>0</v>
      </c>
      <c r="K286">
        <f t="shared" si="196"/>
        <v>0</v>
      </c>
      <c r="L286">
        <f t="shared" si="196"/>
        <v>0</v>
      </c>
      <c r="M286">
        <f t="shared" si="196"/>
        <v>0</v>
      </c>
      <c r="N286">
        <f t="shared" si="196"/>
        <v>0</v>
      </c>
      <c r="O286">
        <f t="shared" si="196"/>
        <v>0</v>
      </c>
      <c r="P286">
        <f t="shared" si="196"/>
        <v>1</v>
      </c>
      <c r="Q286">
        <f t="shared" si="175"/>
        <v>0</v>
      </c>
      <c r="R286">
        <f>$D$2+$C$8*C286+$E$8*E286+$D$8*D286+$F$8*F286+Q286</f>
        <v>95.1417676756708</v>
      </c>
      <c r="S286">
        <f>B286-R286</f>
        <v>-21.141767675670806</v>
      </c>
      <c r="T286">
        <f>ABS(S286)</f>
        <v>21.141767675670806</v>
      </c>
      <c r="U286">
        <f>LN(T286)</f>
        <v>3.051250594527737</v>
      </c>
      <c r="V286">
        <f t="shared" si="176"/>
        <v>60</v>
      </c>
      <c r="W286">
        <f t="shared" si="177"/>
        <v>0</v>
      </c>
      <c r="X286">
        <f t="shared" si="178"/>
        <v>0</v>
      </c>
      <c r="Y286">
        <f>$X$2+V286*$W$8+W286*$X$8+X286+$Y$8</f>
        <v>1.6305929142333815</v>
      </c>
      <c r="Z286">
        <f>2.716^Y286</f>
        <v>5.099913394497274</v>
      </c>
      <c r="AA286">
        <f>B286/Z286</f>
        <v>14.510050323569187</v>
      </c>
      <c r="AB286">
        <f t="shared" si="179"/>
        <v>0.19608176112931333</v>
      </c>
      <c r="AC286">
        <f t="shared" si="180"/>
        <v>11.7649056677588</v>
      </c>
      <c r="AD286">
        <f t="shared" si="181"/>
        <v>0</v>
      </c>
      <c r="AE286">
        <f t="shared" si="182"/>
        <v>0</v>
      </c>
      <c r="AF286">
        <f t="shared" si="183"/>
        <v>705.894340065528</v>
      </c>
      <c r="AG286">
        <f t="shared" si="184"/>
        <v>0</v>
      </c>
      <c r="AH286">
        <f t="shared" si="185"/>
        <v>0</v>
      </c>
      <c r="AI286">
        <f t="shared" si="186"/>
        <v>0</v>
      </c>
      <c r="AJ286">
        <f t="shared" si="187"/>
        <v>0</v>
      </c>
      <c r="AK286">
        <f t="shared" si="188"/>
        <v>0</v>
      </c>
      <c r="AL286">
        <f t="shared" si="189"/>
        <v>0</v>
      </c>
      <c r="AM286">
        <f t="shared" si="190"/>
        <v>0</v>
      </c>
      <c r="AN286">
        <f t="shared" si="191"/>
        <v>0</v>
      </c>
      <c r="AO286">
        <f t="shared" si="192"/>
        <v>0</v>
      </c>
      <c r="AP286">
        <f t="shared" si="193"/>
        <v>0.19608176112931333</v>
      </c>
    </row>
    <row r="287" spans="1:42" ht="15">
      <c r="A287">
        <f t="shared" si="173"/>
        <v>1977</v>
      </c>
      <c r="B287">
        <v>77</v>
      </c>
      <c r="C287">
        <f t="shared" si="197"/>
        <v>60</v>
      </c>
      <c r="D287">
        <f t="shared" si="197"/>
        <v>0</v>
      </c>
      <c r="E287">
        <v>0</v>
      </c>
      <c r="F287">
        <f t="shared" si="174"/>
        <v>3600</v>
      </c>
      <c r="G287">
        <f t="shared" si="196"/>
        <v>0</v>
      </c>
      <c r="H287">
        <f t="shared" si="196"/>
        <v>0</v>
      </c>
      <c r="I287">
        <f t="shared" si="196"/>
        <v>0</v>
      </c>
      <c r="J287">
        <f t="shared" si="196"/>
        <v>0</v>
      </c>
      <c r="K287">
        <f t="shared" si="196"/>
        <v>0</v>
      </c>
      <c r="L287">
        <f t="shared" si="196"/>
        <v>0</v>
      </c>
      <c r="M287">
        <f t="shared" si="196"/>
        <v>0</v>
      </c>
      <c r="N287">
        <f t="shared" si="196"/>
        <v>0</v>
      </c>
      <c r="O287">
        <f t="shared" si="196"/>
        <v>0</v>
      </c>
      <c r="P287">
        <f t="shared" si="196"/>
        <v>1</v>
      </c>
      <c r="Q287">
        <f t="shared" si="175"/>
        <v>0</v>
      </c>
      <c r="R287">
        <f>$D$2+$C$8*C287+$E$8*E287+$D$8*D287+$F$8*F287+Q287</f>
        <v>95.1417676756708</v>
      </c>
      <c r="S287">
        <f>B287-R287</f>
        <v>-18.141767675670806</v>
      </c>
      <c r="T287">
        <f>ABS(S287)</f>
        <v>18.141767675670806</v>
      </c>
      <c r="U287">
        <f>LN(T287)</f>
        <v>2.898216886227767</v>
      </c>
      <c r="V287">
        <f t="shared" si="176"/>
        <v>60</v>
      </c>
      <c r="W287">
        <f t="shared" si="177"/>
        <v>0</v>
      </c>
      <c r="X287">
        <f t="shared" si="178"/>
        <v>0</v>
      </c>
      <c r="Y287">
        <f>$X$2+V287*$W$8+W287*$X$8+X287+$Y$8</f>
        <v>1.6305929142333815</v>
      </c>
      <c r="Z287">
        <f>2.716^Y287</f>
        <v>5.099913394497274</v>
      </c>
      <c r="AA287">
        <f>B287/Z287</f>
        <v>15.098295606957127</v>
      </c>
      <c r="AB287">
        <f t="shared" si="179"/>
        <v>0.19608176112931333</v>
      </c>
      <c r="AC287">
        <f t="shared" si="180"/>
        <v>11.7649056677588</v>
      </c>
      <c r="AD287">
        <f t="shared" si="181"/>
        <v>0</v>
      </c>
      <c r="AE287">
        <f t="shared" si="182"/>
        <v>0</v>
      </c>
      <c r="AF287">
        <f t="shared" si="183"/>
        <v>705.894340065528</v>
      </c>
      <c r="AG287">
        <f t="shared" si="184"/>
        <v>0</v>
      </c>
      <c r="AH287">
        <f t="shared" si="185"/>
        <v>0</v>
      </c>
      <c r="AI287">
        <f t="shared" si="186"/>
        <v>0</v>
      </c>
      <c r="AJ287">
        <f t="shared" si="187"/>
        <v>0</v>
      </c>
      <c r="AK287">
        <f t="shared" si="188"/>
        <v>0</v>
      </c>
      <c r="AL287">
        <f t="shared" si="189"/>
        <v>0</v>
      </c>
      <c r="AM287">
        <f t="shared" si="190"/>
        <v>0</v>
      </c>
      <c r="AN287">
        <f t="shared" si="191"/>
        <v>0</v>
      </c>
      <c r="AO287">
        <f t="shared" si="192"/>
        <v>0</v>
      </c>
      <c r="AP287">
        <f t="shared" si="193"/>
        <v>0.19608176112931333</v>
      </c>
    </row>
    <row r="288" spans="1:42" ht="15">
      <c r="A288">
        <f t="shared" si="173"/>
        <v>1977</v>
      </c>
      <c r="B288">
        <v>95</v>
      </c>
      <c r="C288">
        <f t="shared" si="197"/>
        <v>60</v>
      </c>
      <c r="D288">
        <f t="shared" si="197"/>
        <v>0</v>
      </c>
      <c r="E288">
        <v>0</v>
      </c>
      <c r="F288">
        <f t="shared" si="174"/>
        <v>3600</v>
      </c>
      <c r="G288">
        <f t="shared" si="196"/>
        <v>0</v>
      </c>
      <c r="H288">
        <f t="shared" si="196"/>
        <v>0</v>
      </c>
      <c r="I288">
        <f t="shared" si="196"/>
        <v>0</v>
      </c>
      <c r="J288">
        <f t="shared" si="196"/>
        <v>0</v>
      </c>
      <c r="K288">
        <f t="shared" si="196"/>
        <v>0</v>
      </c>
      <c r="L288">
        <f t="shared" si="196"/>
        <v>0</v>
      </c>
      <c r="M288">
        <f t="shared" si="196"/>
        <v>0</v>
      </c>
      <c r="N288">
        <f t="shared" si="196"/>
        <v>0</v>
      </c>
      <c r="O288">
        <f t="shared" si="196"/>
        <v>0</v>
      </c>
      <c r="P288">
        <f t="shared" si="196"/>
        <v>1</v>
      </c>
      <c r="Q288">
        <f t="shared" si="175"/>
        <v>0</v>
      </c>
      <c r="R288">
        <f>$D$2+$C$8*C288+$E$8*E288+$D$8*D288+$F$8*F288+Q288</f>
        <v>95.1417676756708</v>
      </c>
      <c r="S288">
        <f>B288-R288</f>
        <v>-0.14176767567080617</v>
      </c>
      <c r="T288">
        <f>ABS(S288)</f>
        <v>0.14176767567080617</v>
      </c>
      <c r="U288">
        <f>LN(T288)</f>
        <v>-1.9535656480578434</v>
      </c>
      <c r="V288">
        <f t="shared" si="176"/>
        <v>60</v>
      </c>
      <c r="W288">
        <f t="shared" si="177"/>
        <v>0</v>
      </c>
      <c r="X288">
        <f t="shared" si="178"/>
        <v>0</v>
      </c>
      <c r="Y288">
        <f>$X$2+V288*$W$8+W288*$X$8+X288+$Y$8</f>
        <v>1.6305929142333815</v>
      </c>
      <c r="Z288">
        <f>2.716^Y288</f>
        <v>5.099913394497274</v>
      </c>
      <c r="AA288">
        <f>B288/Z288</f>
        <v>18.627767307284767</v>
      </c>
      <c r="AB288">
        <f t="shared" si="179"/>
        <v>0.19608176112931333</v>
      </c>
      <c r="AC288">
        <f t="shared" si="180"/>
        <v>11.7649056677588</v>
      </c>
      <c r="AD288">
        <f t="shared" si="181"/>
        <v>0</v>
      </c>
      <c r="AE288">
        <f t="shared" si="182"/>
        <v>0</v>
      </c>
      <c r="AF288">
        <f t="shared" si="183"/>
        <v>705.894340065528</v>
      </c>
      <c r="AG288">
        <f t="shared" si="184"/>
        <v>0</v>
      </c>
      <c r="AH288">
        <f t="shared" si="185"/>
        <v>0</v>
      </c>
      <c r="AI288">
        <f t="shared" si="186"/>
        <v>0</v>
      </c>
      <c r="AJ288">
        <f t="shared" si="187"/>
        <v>0</v>
      </c>
      <c r="AK288">
        <f t="shared" si="188"/>
        <v>0</v>
      </c>
      <c r="AL288">
        <f t="shared" si="189"/>
        <v>0</v>
      </c>
      <c r="AM288">
        <f t="shared" si="190"/>
        <v>0</v>
      </c>
      <c r="AN288">
        <f t="shared" si="191"/>
        <v>0</v>
      </c>
      <c r="AO288">
        <f t="shared" si="192"/>
        <v>0</v>
      </c>
      <c r="AP288">
        <f t="shared" si="193"/>
        <v>0.19608176112931333</v>
      </c>
    </row>
    <row r="289" spans="1:42" ht="15">
      <c r="A289">
        <f t="shared" si="173"/>
        <v>1977</v>
      </c>
      <c r="B289">
        <v>98</v>
      </c>
      <c r="C289">
        <f t="shared" si="197"/>
        <v>60</v>
      </c>
      <c r="D289">
        <f t="shared" si="197"/>
        <v>0</v>
      </c>
      <c r="E289">
        <v>0</v>
      </c>
      <c r="F289">
        <f t="shared" si="174"/>
        <v>3600</v>
      </c>
      <c r="G289">
        <f t="shared" si="196"/>
        <v>0</v>
      </c>
      <c r="H289">
        <f t="shared" si="196"/>
        <v>0</v>
      </c>
      <c r="I289">
        <f t="shared" si="196"/>
        <v>0</v>
      </c>
      <c r="J289">
        <f t="shared" si="196"/>
        <v>0</v>
      </c>
      <c r="K289">
        <f t="shared" si="196"/>
        <v>0</v>
      </c>
      <c r="L289">
        <f t="shared" si="196"/>
        <v>0</v>
      </c>
      <c r="M289">
        <f t="shared" si="196"/>
        <v>0</v>
      </c>
      <c r="N289">
        <f t="shared" si="196"/>
        <v>0</v>
      </c>
      <c r="O289">
        <f t="shared" si="196"/>
        <v>0</v>
      </c>
      <c r="P289">
        <f t="shared" si="196"/>
        <v>1</v>
      </c>
      <c r="Q289">
        <f t="shared" si="175"/>
        <v>0</v>
      </c>
      <c r="R289">
        <f>$D$2+$C$8*C289+$E$8*E289+$D$8*D289+$F$8*F289+Q289</f>
        <v>95.1417676756708</v>
      </c>
      <c r="S289">
        <f>B289-R289</f>
        <v>2.858232324329194</v>
      </c>
      <c r="T289">
        <f>ABS(S289)</f>
        <v>2.858232324329194</v>
      </c>
      <c r="U289">
        <f>LN(T289)</f>
        <v>1.0502033653323728</v>
      </c>
      <c r="V289">
        <f t="shared" si="176"/>
        <v>60</v>
      </c>
      <c r="W289">
        <f t="shared" si="177"/>
        <v>0</v>
      </c>
      <c r="X289">
        <f t="shared" si="178"/>
        <v>0</v>
      </c>
      <c r="Y289">
        <f>$X$2+V289*$W$8+W289*$X$8+X289+$Y$8</f>
        <v>1.6305929142333815</v>
      </c>
      <c r="Z289">
        <f>2.716^Y289</f>
        <v>5.099913394497274</v>
      </c>
      <c r="AA289">
        <f>B289/Z289</f>
        <v>19.216012590672708</v>
      </c>
      <c r="AB289">
        <f t="shared" si="179"/>
        <v>0.19608176112931333</v>
      </c>
      <c r="AC289">
        <f t="shared" si="180"/>
        <v>11.7649056677588</v>
      </c>
      <c r="AD289">
        <f t="shared" si="181"/>
        <v>0</v>
      </c>
      <c r="AE289">
        <f t="shared" si="182"/>
        <v>0</v>
      </c>
      <c r="AF289">
        <f t="shared" si="183"/>
        <v>705.894340065528</v>
      </c>
      <c r="AG289">
        <f t="shared" si="184"/>
        <v>0</v>
      </c>
      <c r="AH289">
        <f t="shared" si="185"/>
        <v>0</v>
      </c>
      <c r="AI289">
        <f t="shared" si="186"/>
        <v>0</v>
      </c>
      <c r="AJ289">
        <f t="shared" si="187"/>
        <v>0</v>
      </c>
      <c r="AK289">
        <f t="shared" si="188"/>
        <v>0</v>
      </c>
      <c r="AL289">
        <f t="shared" si="189"/>
        <v>0</v>
      </c>
      <c r="AM289">
        <f t="shared" si="190"/>
        <v>0</v>
      </c>
      <c r="AN289">
        <f t="shared" si="191"/>
        <v>0</v>
      </c>
      <c r="AO289">
        <f t="shared" si="192"/>
        <v>0</v>
      </c>
      <c r="AP289">
        <f t="shared" si="193"/>
        <v>0.19608176112931333</v>
      </c>
    </row>
    <row r="290" spans="1:42" ht="15">
      <c r="A290">
        <f t="shared" si="173"/>
        <v>1977</v>
      </c>
      <c r="B290">
        <v>107</v>
      </c>
      <c r="C290">
        <f t="shared" si="197"/>
        <v>60</v>
      </c>
      <c r="D290">
        <f t="shared" si="197"/>
        <v>0</v>
      </c>
      <c r="E290">
        <v>0</v>
      </c>
      <c r="F290">
        <f t="shared" si="174"/>
        <v>3600</v>
      </c>
      <c r="G290">
        <f t="shared" si="196"/>
        <v>0</v>
      </c>
      <c r="H290">
        <f t="shared" si="196"/>
        <v>0</v>
      </c>
      <c r="I290">
        <f t="shared" si="196"/>
        <v>0</v>
      </c>
      <c r="J290">
        <f t="shared" si="196"/>
        <v>0</v>
      </c>
      <c r="K290">
        <f t="shared" si="196"/>
        <v>0</v>
      </c>
      <c r="L290">
        <f t="shared" si="196"/>
        <v>0</v>
      </c>
      <c r="M290">
        <f t="shared" si="196"/>
        <v>0</v>
      </c>
      <c r="N290">
        <f t="shared" si="196"/>
        <v>0</v>
      </c>
      <c r="O290">
        <f t="shared" si="196"/>
        <v>0</v>
      </c>
      <c r="P290">
        <f t="shared" si="196"/>
        <v>1</v>
      </c>
      <c r="Q290">
        <f t="shared" si="175"/>
        <v>0</v>
      </c>
      <c r="R290">
        <f>$D$2+$C$8*C290+$E$8*E290+$D$8*D290+$F$8*F290+Q290</f>
        <v>95.1417676756708</v>
      </c>
      <c r="S290">
        <f>B290-R290</f>
        <v>11.858232324329194</v>
      </c>
      <c r="T290">
        <f>ABS(S290)</f>
        <v>11.858232324329194</v>
      </c>
      <c r="U290">
        <f>LN(T290)</f>
        <v>2.473022337295072</v>
      </c>
      <c r="V290">
        <f t="shared" si="176"/>
        <v>60</v>
      </c>
      <c r="W290">
        <f t="shared" si="177"/>
        <v>0</v>
      </c>
      <c r="X290">
        <f t="shared" si="178"/>
        <v>0</v>
      </c>
      <c r="Y290">
        <f>$X$2+V290*$W$8+W290*$X$8+X290+$Y$8</f>
        <v>1.6305929142333815</v>
      </c>
      <c r="Z290">
        <f>2.716^Y290</f>
        <v>5.099913394497274</v>
      </c>
      <c r="AA290">
        <f>B290/Z290</f>
        <v>20.98074844083653</v>
      </c>
      <c r="AB290">
        <f t="shared" si="179"/>
        <v>0.19608176112931333</v>
      </c>
      <c r="AC290">
        <f t="shared" si="180"/>
        <v>11.7649056677588</v>
      </c>
      <c r="AD290">
        <f t="shared" si="181"/>
        <v>0</v>
      </c>
      <c r="AE290">
        <f t="shared" si="182"/>
        <v>0</v>
      </c>
      <c r="AF290">
        <f t="shared" si="183"/>
        <v>705.894340065528</v>
      </c>
      <c r="AG290">
        <f t="shared" si="184"/>
        <v>0</v>
      </c>
      <c r="AH290">
        <f t="shared" si="185"/>
        <v>0</v>
      </c>
      <c r="AI290">
        <f t="shared" si="186"/>
        <v>0</v>
      </c>
      <c r="AJ290">
        <f t="shared" si="187"/>
        <v>0</v>
      </c>
      <c r="AK290">
        <f t="shared" si="188"/>
        <v>0</v>
      </c>
      <c r="AL290">
        <f t="shared" si="189"/>
        <v>0</v>
      </c>
      <c r="AM290">
        <f t="shared" si="190"/>
        <v>0</v>
      </c>
      <c r="AN290">
        <f t="shared" si="191"/>
        <v>0</v>
      </c>
      <c r="AO290">
        <f t="shared" si="192"/>
        <v>0</v>
      </c>
      <c r="AP290">
        <f t="shared" si="193"/>
        <v>0.19608176112931333</v>
      </c>
    </row>
    <row r="291" spans="1:42" ht="15">
      <c r="A291">
        <f t="shared" si="173"/>
        <v>1977</v>
      </c>
      <c r="B291">
        <v>118</v>
      </c>
      <c r="C291">
        <f t="shared" si="197"/>
        <v>60</v>
      </c>
      <c r="D291">
        <f t="shared" si="197"/>
        <v>0</v>
      </c>
      <c r="E291">
        <v>0</v>
      </c>
      <c r="F291">
        <f t="shared" si="174"/>
        <v>3600</v>
      </c>
      <c r="G291">
        <f t="shared" si="196"/>
        <v>0</v>
      </c>
      <c r="H291">
        <f t="shared" si="196"/>
        <v>0</v>
      </c>
      <c r="I291">
        <f t="shared" si="196"/>
        <v>0</v>
      </c>
      <c r="J291">
        <f t="shared" si="196"/>
        <v>0</v>
      </c>
      <c r="K291">
        <f t="shared" si="196"/>
        <v>0</v>
      </c>
      <c r="L291">
        <f t="shared" si="196"/>
        <v>0</v>
      </c>
      <c r="M291">
        <f t="shared" si="196"/>
        <v>0</v>
      </c>
      <c r="N291">
        <f t="shared" si="196"/>
        <v>0</v>
      </c>
      <c r="O291">
        <f t="shared" si="196"/>
        <v>0</v>
      </c>
      <c r="P291">
        <f t="shared" si="196"/>
        <v>1</v>
      </c>
      <c r="Q291">
        <f t="shared" si="175"/>
        <v>0</v>
      </c>
      <c r="R291">
        <f>$D$2+$C$8*C291+$E$8*E291+$D$8*D291+$F$8*F291+Q291</f>
        <v>95.1417676756708</v>
      </c>
      <c r="S291">
        <f>B291-R291</f>
        <v>22.858232324329194</v>
      </c>
      <c r="T291">
        <f>ABS(S291)</f>
        <v>22.858232324329194</v>
      </c>
      <c r="U291">
        <f>LN(T291)</f>
        <v>3.1293113292320145</v>
      </c>
      <c r="V291">
        <f t="shared" si="176"/>
        <v>60</v>
      </c>
      <c r="W291">
        <f t="shared" si="177"/>
        <v>0</v>
      </c>
      <c r="X291">
        <f t="shared" si="178"/>
        <v>0</v>
      </c>
      <c r="Y291">
        <f>$X$2+V291*$W$8+W291*$X$8+X291+$Y$8</f>
        <v>1.6305929142333815</v>
      </c>
      <c r="Z291">
        <f>2.716^Y291</f>
        <v>5.099913394497274</v>
      </c>
      <c r="AA291">
        <f>B291/Z291</f>
        <v>23.137647813258972</v>
      </c>
      <c r="AB291">
        <f t="shared" si="179"/>
        <v>0.19608176112931333</v>
      </c>
      <c r="AC291">
        <f t="shared" si="180"/>
        <v>11.7649056677588</v>
      </c>
      <c r="AD291">
        <f t="shared" si="181"/>
        <v>0</v>
      </c>
      <c r="AE291">
        <f t="shared" si="182"/>
        <v>0</v>
      </c>
      <c r="AF291">
        <f t="shared" si="183"/>
        <v>705.894340065528</v>
      </c>
      <c r="AG291">
        <f t="shared" si="184"/>
        <v>0</v>
      </c>
      <c r="AH291">
        <f t="shared" si="185"/>
        <v>0</v>
      </c>
      <c r="AI291">
        <f t="shared" si="186"/>
        <v>0</v>
      </c>
      <c r="AJ291">
        <f t="shared" si="187"/>
        <v>0</v>
      </c>
      <c r="AK291">
        <f t="shared" si="188"/>
        <v>0</v>
      </c>
      <c r="AL291">
        <f t="shared" si="189"/>
        <v>0</v>
      </c>
      <c r="AM291">
        <f t="shared" si="190"/>
        <v>0</v>
      </c>
      <c r="AN291">
        <f t="shared" si="191"/>
        <v>0</v>
      </c>
      <c r="AO291">
        <f t="shared" si="192"/>
        <v>0</v>
      </c>
      <c r="AP291">
        <f t="shared" si="193"/>
        <v>0.19608176112931333</v>
      </c>
    </row>
    <row r="292" spans="1:42" ht="15">
      <c r="A292">
        <f t="shared" si="173"/>
        <v>1977</v>
      </c>
      <c r="B292">
        <v>113</v>
      </c>
      <c r="C292">
        <f t="shared" si="197"/>
        <v>60</v>
      </c>
      <c r="D292">
        <f t="shared" si="197"/>
        <v>0</v>
      </c>
      <c r="E292">
        <v>0</v>
      </c>
      <c r="F292">
        <f t="shared" si="174"/>
        <v>3600</v>
      </c>
      <c r="G292">
        <f t="shared" si="196"/>
        <v>0</v>
      </c>
      <c r="H292">
        <f t="shared" si="196"/>
        <v>0</v>
      </c>
      <c r="I292">
        <f t="shared" si="196"/>
        <v>0</v>
      </c>
      <c r="J292">
        <f t="shared" si="196"/>
        <v>0</v>
      </c>
      <c r="K292">
        <f t="shared" si="196"/>
        <v>0</v>
      </c>
      <c r="L292">
        <f t="shared" si="196"/>
        <v>0</v>
      </c>
      <c r="M292">
        <f t="shared" si="196"/>
        <v>0</v>
      </c>
      <c r="N292">
        <f t="shared" si="196"/>
        <v>0</v>
      </c>
      <c r="O292">
        <f t="shared" si="196"/>
        <v>0</v>
      </c>
      <c r="P292">
        <f t="shared" si="196"/>
        <v>1</v>
      </c>
      <c r="Q292">
        <f t="shared" si="175"/>
        <v>0</v>
      </c>
      <c r="R292">
        <f>$D$2+$C$8*C292+$E$8*E292+$D$8*D292+$F$8*F292+Q292</f>
        <v>95.1417676756708</v>
      </c>
      <c r="S292">
        <f>B292-R292</f>
        <v>17.858232324329194</v>
      </c>
      <c r="T292">
        <f>ABS(S292)</f>
        <v>17.858232324329194</v>
      </c>
      <c r="U292">
        <f>LN(T292)</f>
        <v>2.8824645965483784</v>
      </c>
      <c r="V292">
        <f t="shared" si="176"/>
        <v>60</v>
      </c>
      <c r="W292">
        <f t="shared" si="177"/>
        <v>0</v>
      </c>
      <c r="X292">
        <f t="shared" si="178"/>
        <v>0</v>
      </c>
      <c r="Y292">
        <f>$X$2+V292*$W$8+W292*$X$8+X292+$Y$8</f>
        <v>1.6305929142333815</v>
      </c>
      <c r="Z292">
        <f>2.716^Y292</f>
        <v>5.099913394497274</v>
      </c>
      <c r="AA292">
        <f>B292/Z292</f>
        <v>22.157239007612407</v>
      </c>
      <c r="AB292">
        <f t="shared" si="179"/>
        <v>0.19608176112931333</v>
      </c>
      <c r="AC292">
        <f t="shared" si="180"/>
        <v>11.7649056677588</v>
      </c>
      <c r="AD292">
        <f t="shared" si="181"/>
        <v>0</v>
      </c>
      <c r="AE292">
        <f t="shared" si="182"/>
        <v>0</v>
      </c>
      <c r="AF292">
        <f t="shared" si="183"/>
        <v>705.894340065528</v>
      </c>
      <c r="AG292">
        <f t="shared" si="184"/>
        <v>0</v>
      </c>
      <c r="AH292">
        <f t="shared" si="185"/>
        <v>0</v>
      </c>
      <c r="AI292">
        <f t="shared" si="186"/>
        <v>0</v>
      </c>
      <c r="AJ292">
        <f t="shared" si="187"/>
        <v>0</v>
      </c>
      <c r="AK292">
        <f t="shared" si="188"/>
        <v>0</v>
      </c>
      <c r="AL292">
        <f t="shared" si="189"/>
        <v>0</v>
      </c>
      <c r="AM292">
        <f t="shared" si="190"/>
        <v>0</v>
      </c>
      <c r="AN292">
        <f t="shared" si="191"/>
        <v>0</v>
      </c>
      <c r="AO292">
        <f t="shared" si="192"/>
        <v>0</v>
      </c>
      <c r="AP292">
        <f t="shared" si="193"/>
        <v>0.19608176112931333</v>
      </c>
    </row>
    <row r="293" spans="1:42" ht="15">
      <c r="A293">
        <f t="shared" si="173"/>
        <v>1977</v>
      </c>
      <c r="B293">
        <v>125</v>
      </c>
      <c r="C293">
        <f t="shared" si="197"/>
        <v>60</v>
      </c>
      <c r="D293">
        <f t="shared" si="197"/>
        <v>0</v>
      </c>
      <c r="E293">
        <v>0</v>
      </c>
      <c r="F293">
        <f t="shared" si="174"/>
        <v>3600</v>
      </c>
      <c r="G293">
        <f t="shared" si="196"/>
        <v>0</v>
      </c>
      <c r="H293">
        <f t="shared" si="196"/>
        <v>0</v>
      </c>
      <c r="I293">
        <f t="shared" si="196"/>
        <v>0</v>
      </c>
      <c r="J293">
        <f t="shared" si="196"/>
        <v>0</v>
      </c>
      <c r="K293">
        <f t="shared" si="196"/>
        <v>0</v>
      </c>
      <c r="L293">
        <f t="shared" si="196"/>
        <v>0</v>
      </c>
      <c r="M293">
        <f t="shared" si="196"/>
        <v>0</v>
      </c>
      <c r="N293">
        <f t="shared" si="196"/>
        <v>0</v>
      </c>
      <c r="O293">
        <f t="shared" si="196"/>
        <v>0</v>
      </c>
      <c r="P293">
        <f t="shared" si="196"/>
        <v>1</v>
      </c>
      <c r="Q293">
        <f t="shared" si="175"/>
        <v>0</v>
      </c>
      <c r="R293">
        <f>$D$2+$C$8*C293+$E$8*E293+$D$8*D293+$F$8*F293+Q293</f>
        <v>95.1417676756708</v>
      </c>
      <c r="S293">
        <f>B293-R293</f>
        <v>29.858232324329194</v>
      </c>
      <c r="T293">
        <f>ABS(S293)</f>
        <v>29.858232324329194</v>
      </c>
      <c r="U293">
        <f>LN(T293)</f>
        <v>3.396460591575378</v>
      </c>
      <c r="V293">
        <f t="shared" si="176"/>
        <v>60</v>
      </c>
      <c r="W293">
        <f t="shared" si="177"/>
        <v>0</v>
      </c>
      <c r="X293">
        <f t="shared" si="178"/>
        <v>0</v>
      </c>
      <c r="Y293">
        <f>$X$2+V293*$W$8+W293*$X$8+X293+$Y$8</f>
        <v>1.6305929142333815</v>
      </c>
      <c r="Z293">
        <f>2.716^Y293</f>
        <v>5.099913394497274</v>
      </c>
      <c r="AA293">
        <f>B293/Z293</f>
        <v>24.51022014116417</v>
      </c>
      <c r="AB293">
        <f t="shared" si="179"/>
        <v>0.19608176112931333</v>
      </c>
      <c r="AC293">
        <f t="shared" si="180"/>
        <v>11.7649056677588</v>
      </c>
      <c r="AD293">
        <f t="shared" si="181"/>
        <v>0</v>
      </c>
      <c r="AE293">
        <f t="shared" si="182"/>
        <v>0</v>
      </c>
      <c r="AF293">
        <f t="shared" si="183"/>
        <v>705.894340065528</v>
      </c>
      <c r="AG293">
        <f t="shared" si="184"/>
        <v>0</v>
      </c>
      <c r="AH293">
        <f t="shared" si="185"/>
        <v>0</v>
      </c>
      <c r="AI293">
        <f t="shared" si="186"/>
        <v>0</v>
      </c>
      <c r="AJ293">
        <f t="shared" si="187"/>
        <v>0</v>
      </c>
      <c r="AK293">
        <f t="shared" si="188"/>
        <v>0</v>
      </c>
      <c r="AL293">
        <f t="shared" si="189"/>
        <v>0</v>
      </c>
      <c r="AM293">
        <f t="shared" si="190"/>
        <v>0</v>
      </c>
      <c r="AN293">
        <f t="shared" si="191"/>
        <v>0</v>
      </c>
      <c r="AO293">
        <f t="shared" si="192"/>
        <v>0</v>
      </c>
      <c r="AP293">
        <f t="shared" si="193"/>
        <v>0.19608176112931333</v>
      </c>
    </row>
    <row r="294" spans="1:42" ht="15">
      <c r="A294">
        <f t="shared" si="173"/>
        <v>1977</v>
      </c>
      <c r="B294">
        <v>123</v>
      </c>
      <c r="C294">
        <v>150</v>
      </c>
      <c r="D294">
        <v>1</v>
      </c>
      <c r="E294">
        <v>0</v>
      </c>
      <c r="F294">
        <f t="shared" si="174"/>
        <v>22500</v>
      </c>
      <c r="G294">
        <f t="shared" si="196"/>
        <v>0</v>
      </c>
      <c r="H294">
        <f t="shared" si="196"/>
        <v>0</v>
      </c>
      <c r="I294">
        <f t="shared" si="196"/>
        <v>0</v>
      </c>
      <c r="J294">
        <f t="shared" si="196"/>
        <v>0</v>
      </c>
      <c r="K294">
        <f t="shared" si="196"/>
        <v>0</v>
      </c>
      <c r="L294">
        <f t="shared" si="196"/>
        <v>0</v>
      </c>
      <c r="M294">
        <f t="shared" si="196"/>
        <v>0</v>
      </c>
      <c r="N294">
        <f t="shared" si="196"/>
        <v>0</v>
      </c>
      <c r="O294">
        <f t="shared" si="196"/>
        <v>0</v>
      </c>
      <c r="P294">
        <f t="shared" si="196"/>
        <v>1</v>
      </c>
      <c r="Q294">
        <f t="shared" si="175"/>
        <v>0</v>
      </c>
      <c r="R294">
        <f>$D$2+$C$8*C294+$E$8*E294+$D$8*D294+$F$8*F294+Q294</f>
        <v>127.67331629307591</v>
      </c>
      <c r="S294">
        <f>B294-R294</f>
        <v>-4.673316293075914</v>
      </c>
      <c r="T294">
        <f>ABS(S294)</f>
        <v>4.673316293075914</v>
      </c>
      <c r="U294">
        <f>LN(T294)</f>
        <v>1.5418689466569178</v>
      </c>
      <c r="V294">
        <f t="shared" si="176"/>
        <v>150</v>
      </c>
      <c r="W294">
        <f t="shared" si="177"/>
        <v>1</v>
      </c>
      <c r="X294">
        <f t="shared" si="178"/>
        <v>0</v>
      </c>
      <c r="Y294">
        <f>$X$2+V294*$W$8+W294*$X$8+X294+$Y$8</f>
        <v>2.047233110461208</v>
      </c>
      <c r="Z294">
        <f>2.716^Y294</f>
        <v>7.733131294455693</v>
      </c>
      <c r="AA294">
        <f>B294/Z294</f>
        <v>15.905587958681817</v>
      </c>
      <c r="AB294">
        <f t="shared" si="179"/>
        <v>0.12931372324131557</v>
      </c>
      <c r="AC294">
        <f t="shared" si="180"/>
        <v>19.397058486197338</v>
      </c>
      <c r="AD294">
        <f t="shared" si="181"/>
        <v>0.12931372324131557</v>
      </c>
      <c r="AE294">
        <f t="shared" si="182"/>
        <v>0</v>
      </c>
      <c r="AF294">
        <f t="shared" si="183"/>
        <v>2909.5587729296008</v>
      </c>
      <c r="AG294">
        <f t="shared" si="184"/>
        <v>0</v>
      </c>
      <c r="AH294">
        <f t="shared" si="185"/>
        <v>0</v>
      </c>
      <c r="AI294">
        <f t="shared" si="186"/>
        <v>0</v>
      </c>
      <c r="AJ294">
        <f t="shared" si="187"/>
        <v>0</v>
      </c>
      <c r="AK294">
        <f t="shared" si="188"/>
        <v>0</v>
      </c>
      <c r="AL294">
        <f t="shared" si="189"/>
        <v>0</v>
      </c>
      <c r="AM294">
        <f t="shared" si="190"/>
        <v>0</v>
      </c>
      <c r="AN294">
        <f t="shared" si="191"/>
        <v>0</v>
      </c>
      <c r="AO294">
        <f t="shared" si="192"/>
        <v>0</v>
      </c>
      <c r="AP294">
        <f t="shared" si="193"/>
        <v>0.12931372324131557</v>
      </c>
    </row>
    <row r="295" spans="1:42" ht="15">
      <c r="A295">
        <f t="shared" si="173"/>
        <v>1977</v>
      </c>
      <c r="B295">
        <v>128</v>
      </c>
      <c r="C295">
        <f>C294</f>
        <v>150</v>
      </c>
      <c r="D295">
        <f>D294</f>
        <v>1</v>
      </c>
      <c r="E295">
        <v>1</v>
      </c>
      <c r="F295">
        <f t="shared" si="174"/>
        <v>22500</v>
      </c>
      <c r="G295">
        <f t="shared" si="196"/>
        <v>0</v>
      </c>
      <c r="H295">
        <f t="shared" si="196"/>
        <v>0</v>
      </c>
      <c r="I295">
        <f t="shared" si="196"/>
        <v>0</v>
      </c>
      <c r="J295">
        <f t="shared" si="196"/>
        <v>0</v>
      </c>
      <c r="K295">
        <f t="shared" si="196"/>
        <v>0</v>
      </c>
      <c r="L295">
        <f t="shared" si="196"/>
        <v>0</v>
      </c>
      <c r="M295">
        <f t="shared" si="196"/>
        <v>0</v>
      </c>
      <c r="N295">
        <f t="shared" si="196"/>
        <v>0</v>
      </c>
      <c r="O295">
        <f t="shared" si="196"/>
        <v>0</v>
      </c>
      <c r="P295">
        <f t="shared" si="196"/>
        <v>1</v>
      </c>
      <c r="Q295">
        <f t="shared" si="175"/>
        <v>0</v>
      </c>
      <c r="R295">
        <f>$D$2+$C$8*C295+$E$8*E295+$D$8*D295+$F$8*F295+Q295</f>
        <v>160.8182451672918</v>
      </c>
      <c r="S295">
        <f>B295-R295</f>
        <v>-32.81824516729179</v>
      </c>
      <c r="T295">
        <f>ABS(S295)</f>
        <v>32.81824516729179</v>
      </c>
      <c r="U295">
        <f>LN(T295)</f>
        <v>3.4909846158379376</v>
      </c>
      <c r="V295">
        <f t="shared" si="176"/>
        <v>150</v>
      </c>
      <c r="W295">
        <f t="shared" si="177"/>
        <v>1</v>
      </c>
      <c r="X295">
        <f t="shared" si="178"/>
        <v>1</v>
      </c>
      <c r="Y295">
        <f>$X$2+V295*$W$8+W295*$X$8+X295+$Y$8</f>
        <v>3.047233110461208</v>
      </c>
      <c r="Z295">
        <f>2.716^Y295</f>
        <v>21.003184595741665</v>
      </c>
      <c r="AA295">
        <f>B295/Z295</f>
        <v>6.094313908279967</v>
      </c>
      <c r="AB295">
        <f t="shared" si="179"/>
        <v>0.047611827408437245</v>
      </c>
      <c r="AC295">
        <f t="shared" si="180"/>
        <v>7.141774111265587</v>
      </c>
      <c r="AD295">
        <f t="shared" si="181"/>
        <v>0.047611827408437245</v>
      </c>
      <c r="AE295">
        <f t="shared" si="182"/>
        <v>0.047611827408437245</v>
      </c>
      <c r="AF295">
        <f t="shared" si="183"/>
        <v>1071.266116689838</v>
      </c>
      <c r="AG295">
        <f t="shared" si="184"/>
        <v>0</v>
      </c>
      <c r="AH295">
        <f t="shared" si="185"/>
        <v>0</v>
      </c>
      <c r="AI295">
        <f t="shared" si="186"/>
        <v>0</v>
      </c>
      <c r="AJ295">
        <f t="shared" si="187"/>
        <v>0</v>
      </c>
      <c r="AK295">
        <f t="shared" si="188"/>
        <v>0</v>
      </c>
      <c r="AL295">
        <f t="shared" si="189"/>
        <v>0</v>
      </c>
      <c r="AM295">
        <f t="shared" si="190"/>
        <v>0</v>
      </c>
      <c r="AN295">
        <f t="shared" si="191"/>
        <v>0</v>
      </c>
      <c r="AO295">
        <f t="shared" si="192"/>
        <v>0</v>
      </c>
      <c r="AP295">
        <f t="shared" si="193"/>
        <v>0.047611827408437245</v>
      </c>
    </row>
    <row r="297" spans="3:9" ht="15">
      <c r="C297" t="s">
        <v>21</v>
      </c>
      <c r="I297" t="s">
        <v>21</v>
      </c>
    </row>
    <row r="298" spans="1:12" ht="15">
      <c r="A298" t="s">
        <v>8</v>
      </c>
      <c r="B298">
        <v>0</v>
      </c>
      <c r="C298">
        <v>0</v>
      </c>
      <c r="D298">
        <v>0</v>
      </c>
      <c r="E298">
        <v>0</v>
      </c>
      <c r="F298">
        <v>0</v>
      </c>
      <c r="H298">
        <v>0</v>
      </c>
      <c r="I298">
        <v>0</v>
      </c>
      <c r="J298">
        <v>0</v>
      </c>
      <c r="K298">
        <v>0</v>
      </c>
      <c r="L298">
        <v>0</v>
      </c>
    </row>
    <row r="299" spans="1:12" ht="15">
      <c r="A299" t="s">
        <v>21</v>
      </c>
      <c r="B299">
        <v>1</v>
      </c>
      <c r="C299">
        <v>1</v>
      </c>
      <c r="D299">
        <v>1</v>
      </c>
      <c r="E299">
        <v>1</v>
      </c>
      <c r="F299">
        <v>1</v>
      </c>
      <c r="H299">
        <v>0</v>
      </c>
      <c r="I299">
        <v>0</v>
      </c>
      <c r="J299">
        <v>0</v>
      </c>
      <c r="K299">
        <v>0</v>
      </c>
      <c r="L299">
        <v>0</v>
      </c>
    </row>
    <row r="300" spans="1:12" ht="15">
      <c r="A300" t="s">
        <v>20</v>
      </c>
      <c r="B300">
        <v>0</v>
      </c>
      <c r="C300">
        <v>30</v>
      </c>
      <c r="D300">
        <v>60</v>
      </c>
      <c r="E300">
        <v>90</v>
      </c>
      <c r="F300">
        <v>120</v>
      </c>
      <c r="H300">
        <v>0</v>
      </c>
      <c r="I300">
        <v>20</v>
      </c>
      <c r="J300">
        <v>60</v>
      </c>
      <c r="K300">
        <v>90</v>
      </c>
      <c r="L300">
        <v>120</v>
      </c>
    </row>
    <row r="301" spans="2:19" ht="15">
      <c r="B301" t="s">
        <v>28</v>
      </c>
      <c r="C301" t="s">
        <v>29</v>
      </c>
      <c r="D301" t="s">
        <v>30</v>
      </c>
      <c r="E301" t="s">
        <v>31</v>
      </c>
      <c r="F301" t="s">
        <v>32</v>
      </c>
      <c r="H301" t="s">
        <v>28</v>
      </c>
      <c r="I301" t="s">
        <v>29</v>
      </c>
      <c r="J301" t="s">
        <v>30</v>
      </c>
      <c r="K301" t="s">
        <v>31</v>
      </c>
      <c r="L301" t="s">
        <v>32</v>
      </c>
      <c r="S301">
        <f>SUM(S13:S295)</f>
        <v>-2.1742607714259066E-12</v>
      </c>
    </row>
    <row r="302" spans="1:12" ht="15">
      <c r="A302">
        <f aca="true" t="shared" si="198" ref="A302:A365">A13</f>
        <v>1968</v>
      </c>
      <c r="B302">
        <f aca="true" t="shared" si="199" ref="B302:F311">$D$2+$C$8*B$300+$E$8*B$298+$D$8*B$299+$F$8*B$300^2+$S13+$Q13-$Q$8</f>
        <v>66.35085606720745</v>
      </c>
      <c r="C302">
        <f t="shared" si="199"/>
        <v>94.61699803584484</v>
      </c>
      <c r="D302">
        <f t="shared" si="199"/>
        <v>118.369310681662</v>
      </c>
      <c r="E302">
        <f t="shared" si="199"/>
        <v>137.60779400465896</v>
      </c>
      <c r="F302">
        <f t="shared" si="199"/>
        <v>152.33244800483564</v>
      </c>
      <c r="H302">
        <f aca="true" t="shared" si="200" ref="H302:L311">$D$2+$C$8*H$300+$E$8*H$298+$D$8*H$299+$F$8*H$300^2+$S13+$Q13-$Q$8</f>
        <v>77.9932694503324</v>
      </c>
      <c r="I302">
        <f t="shared" si="200"/>
        <v>97.33890068751514</v>
      </c>
      <c r="J302">
        <f t="shared" si="200"/>
        <v>130.01172406478693</v>
      </c>
      <c r="K302">
        <f t="shared" si="200"/>
        <v>149.2502073877839</v>
      </c>
      <c r="L302">
        <f t="shared" si="200"/>
        <v>163.9748613879606</v>
      </c>
    </row>
    <row r="303" spans="1:12" ht="15">
      <c r="A303">
        <f t="shared" si="198"/>
        <v>1968</v>
      </c>
      <c r="B303">
        <f t="shared" si="199"/>
        <v>62.350856067207445</v>
      </c>
      <c r="C303">
        <f t="shared" si="199"/>
        <v>90.61699803584484</v>
      </c>
      <c r="D303">
        <f t="shared" si="199"/>
        <v>114.369310681662</v>
      </c>
      <c r="E303">
        <f t="shared" si="199"/>
        <v>133.60779400465896</v>
      </c>
      <c r="F303">
        <f t="shared" si="199"/>
        <v>148.33244800483564</v>
      </c>
      <c r="H303">
        <f t="shared" si="200"/>
        <v>73.9932694503324</v>
      </c>
      <c r="I303">
        <f t="shared" si="200"/>
        <v>93.33890068751514</v>
      </c>
      <c r="J303">
        <f t="shared" si="200"/>
        <v>126.01172406478695</v>
      </c>
      <c r="K303">
        <f t="shared" si="200"/>
        <v>145.2502073877839</v>
      </c>
      <c r="L303">
        <f t="shared" si="200"/>
        <v>159.9748613879606</v>
      </c>
    </row>
    <row r="304" spans="1:12" ht="15">
      <c r="A304">
        <f t="shared" si="198"/>
        <v>1968</v>
      </c>
      <c r="B304">
        <f t="shared" si="199"/>
        <v>33.350856067207445</v>
      </c>
      <c r="C304">
        <f t="shared" si="199"/>
        <v>61.616998035844844</v>
      </c>
      <c r="D304">
        <f t="shared" si="199"/>
        <v>85.369310681662</v>
      </c>
      <c r="E304">
        <f t="shared" si="199"/>
        <v>104.60779400465896</v>
      </c>
      <c r="F304">
        <f t="shared" si="199"/>
        <v>119.33244800483561</v>
      </c>
      <c r="H304">
        <f t="shared" si="200"/>
        <v>44.9932694503324</v>
      </c>
      <c r="I304">
        <f t="shared" si="200"/>
        <v>64.33890068751512</v>
      </c>
      <c r="J304">
        <f t="shared" si="200"/>
        <v>97.01172406478695</v>
      </c>
      <c r="K304">
        <f t="shared" si="200"/>
        <v>116.25020738778389</v>
      </c>
      <c r="L304">
        <f t="shared" si="200"/>
        <v>130.97486138796057</v>
      </c>
    </row>
    <row r="305" spans="1:12" ht="15">
      <c r="A305">
        <f t="shared" si="198"/>
        <v>1968</v>
      </c>
      <c r="B305">
        <f t="shared" si="199"/>
        <v>62.33240145275289</v>
      </c>
      <c r="C305">
        <f t="shared" si="199"/>
        <v>90.59854342139029</v>
      </c>
      <c r="D305">
        <f t="shared" si="199"/>
        <v>114.35085606720745</v>
      </c>
      <c r="E305">
        <f t="shared" si="199"/>
        <v>133.5893393902044</v>
      </c>
      <c r="F305">
        <f t="shared" si="199"/>
        <v>148.31399339038106</v>
      </c>
      <c r="H305">
        <f t="shared" si="200"/>
        <v>73.97481483587785</v>
      </c>
      <c r="I305">
        <f t="shared" si="200"/>
        <v>93.32044607306058</v>
      </c>
      <c r="J305">
        <f t="shared" si="200"/>
        <v>125.99326945033239</v>
      </c>
      <c r="K305">
        <f t="shared" si="200"/>
        <v>145.23175277332933</v>
      </c>
      <c r="L305">
        <f t="shared" si="200"/>
        <v>159.95640677350602</v>
      </c>
    </row>
    <row r="306" spans="1:12" ht="15">
      <c r="A306">
        <f t="shared" si="198"/>
        <v>1968</v>
      </c>
      <c r="B306">
        <f t="shared" si="199"/>
        <v>54.33240145275289</v>
      </c>
      <c r="C306">
        <f t="shared" si="199"/>
        <v>82.59854342139029</v>
      </c>
      <c r="D306">
        <f t="shared" si="199"/>
        <v>106.35085606720745</v>
      </c>
      <c r="E306">
        <f t="shared" si="199"/>
        <v>125.5893393902044</v>
      </c>
      <c r="F306">
        <f t="shared" si="199"/>
        <v>140.31399339038106</v>
      </c>
      <c r="H306">
        <f t="shared" si="200"/>
        <v>65.97481483587785</v>
      </c>
      <c r="I306">
        <f t="shared" si="200"/>
        <v>85.32044607306058</v>
      </c>
      <c r="J306">
        <f t="shared" si="200"/>
        <v>117.99326945033239</v>
      </c>
      <c r="K306">
        <f t="shared" si="200"/>
        <v>137.23175277332933</v>
      </c>
      <c r="L306">
        <f t="shared" si="200"/>
        <v>151.95640677350602</v>
      </c>
    </row>
    <row r="307" spans="1:12" ht="15">
      <c r="A307">
        <f t="shared" si="198"/>
        <v>1968</v>
      </c>
      <c r="B307">
        <f t="shared" si="199"/>
        <v>65.33240145275289</v>
      </c>
      <c r="C307">
        <f t="shared" si="199"/>
        <v>93.59854342139029</v>
      </c>
      <c r="D307">
        <f t="shared" si="199"/>
        <v>117.35085606720745</v>
      </c>
      <c r="E307">
        <f t="shared" si="199"/>
        <v>136.5893393902044</v>
      </c>
      <c r="F307">
        <f t="shared" si="199"/>
        <v>151.31399339038106</v>
      </c>
      <c r="H307">
        <f t="shared" si="200"/>
        <v>76.97481483587785</v>
      </c>
      <c r="I307">
        <f t="shared" si="200"/>
        <v>96.32044607306058</v>
      </c>
      <c r="J307">
        <f t="shared" si="200"/>
        <v>128.9932694503324</v>
      </c>
      <c r="K307">
        <f t="shared" si="200"/>
        <v>148.23175277332936</v>
      </c>
      <c r="L307">
        <f t="shared" si="200"/>
        <v>162.95640677350602</v>
      </c>
    </row>
    <row r="308" spans="1:16" ht="15">
      <c r="A308">
        <f t="shared" si="198"/>
        <v>1968</v>
      </c>
      <c r="B308">
        <f t="shared" si="199"/>
        <v>58.36926412957929</v>
      </c>
      <c r="C308">
        <f t="shared" si="199"/>
        <v>86.63540609821669</v>
      </c>
      <c r="D308">
        <f t="shared" si="199"/>
        <v>110.38771874403385</v>
      </c>
      <c r="E308">
        <f t="shared" si="199"/>
        <v>129.6262020670308</v>
      </c>
      <c r="F308">
        <f t="shared" si="199"/>
        <v>144.35085606720745</v>
      </c>
      <c r="H308">
        <f t="shared" si="200"/>
        <v>70.01167751270424</v>
      </c>
      <c r="I308">
        <f t="shared" si="200"/>
        <v>89.35730874988697</v>
      </c>
      <c r="J308">
        <f t="shared" si="200"/>
        <v>122.0301321271588</v>
      </c>
      <c r="K308">
        <f t="shared" si="200"/>
        <v>141.26861545015575</v>
      </c>
      <c r="L308">
        <f t="shared" si="200"/>
        <v>155.9932694503324</v>
      </c>
      <c r="O308">
        <f>N7+1</f>
        <v>1976</v>
      </c>
      <c r="P308">
        <f>O308+1</f>
        <v>1977</v>
      </c>
    </row>
    <row r="309" spans="1:12" ht="15">
      <c r="A309">
        <f t="shared" si="198"/>
        <v>1968</v>
      </c>
      <c r="B309">
        <f t="shared" si="199"/>
        <v>65.36926412957929</v>
      </c>
      <c r="C309">
        <f t="shared" si="199"/>
        <v>93.63540609821669</v>
      </c>
      <c r="D309">
        <f t="shared" si="199"/>
        <v>117.38771874403385</v>
      </c>
      <c r="E309">
        <f t="shared" si="199"/>
        <v>136.6262020670308</v>
      </c>
      <c r="F309">
        <f t="shared" si="199"/>
        <v>151.35085606720745</v>
      </c>
      <c r="H309">
        <f t="shared" si="200"/>
        <v>77.01167751270424</v>
      </c>
      <c r="I309">
        <f t="shared" si="200"/>
        <v>96.35730874988697</v>
      </c>
      <c r="J309">
        <f t="shared" si="200"/>
        <v>129.0301321271588</v>
      </c>
      <c r="K309">
        <f t="shared" si="200"/>
        <v>148.26861545015575</v>
      </c>
      <c r="L309">
        <f t="shared" si="200"/>
        <v>162.9932694503324</v>
      </c>
    </row>
    <row r="310" spans="1:12" ht="15">
      <c r="A310">
        <f t="shared" si="198"/>
        <v>1968</v>
      </c>
      <c r="B310">
        <f t="shared" si="199"/>
        <v>54.36926412957929</v>
      </c>
      <c r="C310">
        <f t="shared" si="199"/>
        <v>82.63540609821669</v>
      </c>
      <c r="D310">
        <f t="shared" si="199"/>
        <v>106.38771874403385</v>
      </c>
      <c r="E310">
        <f t="shared" si="199"/>
        <v>125.6262020670308</v>
      </c>
      <c r="F310">
        <f t="shared" si="199"/>
        <v>140.35085606720745</v>
      </c>
      <c r="H310">
        <f t="shared" si="200"/>
        <v>66.01167751270424</v>
      </c>
      <c r="I310">
        <f t="shared" si="200"/>
        <v>85.35730874988697</v>
      </c>
      <c r="J310">
        <f t="shared" si="200"/>
        <v>118.0301321271588</v>
      </c>
      <c r="K310">
        <f t="shared" si="200"/>
        <v>137.26861545015575</v>
      </c>
      <c r="L310">
        <f t="shared" si="200"/>
        <v>151.9932694503324</v>
      </c>
    </row>
    <row r="311" spans="1:12" ht="15">
      <c r="A311">
        <f t="shared" si="198"/>
        <v>1968</v>
      </c>
      <c r="B311">
        <f t="shared" si="199"/>
        <v>29.4614440976866</v>
      </c>
      <c r="C311">
        <f t="shared" si="199"/>
        <v>57.727586066323994</v>
      </c>
      <c r="D311">
        <f t="shared" si="199"/>
        <v>81.47989871214115</v>
      </c>
      <c r="E311">
        <f t="shared" si="199"/>
        <v>100.7183820351381</v>
      </c>
      <c r="F311">
        <f t="shared" si="199"/>
        <v>115.44303603531476</v>
      </c>
      <c r="H311">
        <f t="shared" si="200"/>
        <v>41.10385748081155</v>
      </c>
      <c r="I311">
        <f t="shared" si="200"/>
        <v>60.44948871799428</v>
      </c>
      <c r="J311">
        <f t="shared" si="200"/>
        <v>93.1223120952661</v>
      </c>
      <c r="K311">
        <f t="shared" si="200"/>
        <v>112.36079541826304</v>
      </c>
      <c r="L311">
        <f t="shared" si="200"/>
        <v>127.08544941843972</v>
      </c>
    </row>
    <row r="312" spans="1:12" ht="15">
      <c r="A312">
        <f t="shared" si="198"/>
        <v>1968</v>
      </c>
      <c r="B312">
        <f aca="true" t="shared" si="201" ref="B312:F321">$D$2+$C$8*B$300+$E$8*B$298+$D$8*B$299+$F$8*B$300^2+$S23+$Q23-$Q$8</f>
        <v>49.461444097686595</v>
      </c>
      <c r="C312">
        <f t="shared" si="201"/>
        <v>77.727586066324</v>
      </c>
      <c r="D312">
        <f t="shared" si="201"/>
        <v>101.47989871214115</v>
      </c>
      <c r="E312">
        <f t="shared" si="201"/>
        <v>120.7183820351381</v>
      </c>
      <c r="F312">
        <f t="shared" si="201"/>
        <v>135.44303603531475</v>
      </c>
      <c r="H312">
        <f aca="true" t="shared" si="202" ref="H312:L321">$D$2+$C$8*H$300+$E$8*H$298+$D$8*H$299+$F$8*H$300^2+$S23+$Q23-$Q$8</f>
        <v>61.10385748081155</v>
      </c>
      <c r="I312">
        <f t="shared" si="202"/>
        <v>80.44948871799429</v>
      </c>
      <c r="J312">
        <f t="shared" si="202"/>
        <v>113.1223120952661</v>
      </c>
      <c r="K312">
        <f t="shared" si="202"/>
        <v>132.36079541826305</v>
      </c>
      <c r="L312">
        <f t="shared" si="202"/>
        <v>147.0854494184397</v>
      </c>
    </row>
    <row r="313" spans="1:12" ht="15">
      <c r="A313">
        <f t="shared" si="198"/>
        <v>1968</v>
      </c>
      <c r="B313">
        <f t="shared" si="201"/>
        <v>50.461444097686595</v>
      </c>
      <c r="C313">
        <f t="shared" si="201"/>
        <v>78.727586066324</v>
      </c>
      <c r="D313">
        <f t="shared" si="201"/>
        <v>102.47989871214115</v>
      </c>
      <c r="E313">
        <f t="shared" si="201"/>
        <v>121.7183820351381</v>
      </c>
      <c r="F313">
        <f t="shared" si="201"/>
        <v>136.44303603531475</v>
      </c>
      <c r="H313">
        <f t="shared" si="202"/>
        <v>62.10385748081155</v>
      </c>
      <c r="I313">
        <f t="shared" si="202"/>
        <v>81.44948871799429</v>
      </c>
      <c r="J313">
        <f t="shared" si="202"/>
        <v>114.1223120952661</v>
      </c>
      <c r="K313">
        <f t="shared" si="202"/>
        <v>133.36079541826305</v>
      </c>
      <c r="L313">
        <f t="shared" si="202"/>
        <v>148.0854494184397</v>
      </c>
    </row>
    <row r="314" spans="1:12" ht="15">
      <c r="A314">
        <f t="shared" si="198"/>
        <v>1968</v>
      </c>
      <c r="B314">
        <f t="shared" si="201"/>
        <v>51.689988069627944</v>
      </c>
      <c r="C314">
        <f t="shared" si="201"/>
        <v>79.95613003826534</v>
      </c>
      <c r="D314">
        <f t="shared" si="201"/>
        <v>103.7084426840825</v>
      </c>
      <c r="E314">
        <f t="shared" si="201"/>
        <v>122.94692600707945</v>
      </c>
      <c r="F314">
        <f t="shared" si="201"/>
        <v>137.6715800072561</v>
      </c>
      <c r="H314">
        <f t="shared" si="202"/>
        <v>63.3324014527529</v>
      </c>
      <c r="I314">
        <f t="shared" si="202"/>
        <v>82.67803268993563</v>
      </c>
      <c r="J314">
        <f t="shared" si="202"/>
        <v>115.35085606720745</v>
      </c>
      <c r="K314">
        <f t="shared" si="202"/>
        <v>134.5893393902044</v>
      </c>
      <c r="L314">
        <f t="shared" si="202"/>
        <v>149.31399339038106</v>
      </c>
    </row>
    <row r="315" spans="1:12" ht="15">
      <c r="A315">
        <f t="shared" si="198"/>
        <v>1968</v>
      </c>
      <c r="B315">
        <f t="shared" si="201"/>
        <v>61.689988069627944</v>
      </c>
      <c r="C315">
        <f t="shared" si="201"/>
        <v>89.95613003826534</v>
      </c>
      <c r="D315">
        <f t="shared" si="201"/>
        <v>113.7084426840825</v>
      </c>
      <c r="E315">
        <f t="shared" si="201"/>
        <v>132.94692600707944</v>
      </c>
      <c r="F315">
        <f t="shared" si="201"/>
        <v>147.6715800072561</v>
      </c>
      <c r="H315">
        <f t="shared" si="202"/>
        <v>73.33240145275289</v>
      </c>
      <c r="I315">
        <f t="shared" si="202"/>
        <v>92.67803268993562</v>
      </c>
      <c r="J315">
        <f t="shared" si="202"/>
        <v>125.35085606720745</v>
      </c>
      <c r="K315">
        <f t="shared" si="202"/>
        <v>144.5893393902044</v>
      </c>
      <c r="L315">
        <f t="shared" si="202"/>
        <v>159.31399339038106</v>
      </c>
    </row>
    <row r="316" spans="1:12" ht="15">
      <c r="A316">
        <f t="shared" si="198"/>
        <v>1968</v>
      </c>
      <c r="B316">
        <f t="shared" si="201"/>
        <v>56.689988069627944</v>
      </c>
      <c r="C316">
        <f t="shared" si="201"/>
        <v>84.95613003826534</v>
      </c>
      <c r="D316">
        <f t="shared" si="201"/>
        <v>108.7084426840825</v>
      </c>
      <c r="E316">
        <f t="shared" si="201"/>
        <v>127.94692600707944</v>
      </c>
      <c r="F316">
        <f t="shared" si="201"/>
        <v>142.6715800072561</v>
      </c>
      <c r="H316">
        <f t="shared" si="202"/>
        <v>68.33240145275289</v>
      </c>
      <c r="I316">
        <f t="shared" si="202"/>
        <v>87.67803268993562</v>
      </c>
      <c r="J316">
        <f t="shared" si="202"/>
        <v>120.35085606720745</v>
      </c>
      <c r="K316">
        <f t="shared" si="202"/>
        <v>139.5893393902044</v>
      </c>
      <c r="L316">
        <f t="shared" si="202"/>
        <v>154.31399339038106</v>
      </c>
    </row>
    <row r="317" spans="1:12" ht="15">
      <c r="A317">
        <f t="shared" si="198"/>
        <v>1968</v>
      </c>
      <c r="B317">
        <f t="shared" si="201"/>
        <v>40.72685074645433</v>
      </c>
      <c r="C317">
        <f t="shared" si="201"/>
        <v>68.99299271509173</v>
      </c>
      <c r="D317">
        <f t="shared" si="201"/>
        <v>92.74530536090889</v>
      </c>
      <c r="E317">
        <f t="shared" si="201"/>
        <v>111.98378868390584</v>
      </c>
      <c r="F317">
        <f t="shared" si="201"/>
        <v>126.7084426840825</v>
      </c>
      <c r="H317">
        <f t="shared" si="202"/>
        <v>52.369264129579285</v>
      </c>
      <c r="I317">
        <f t="shared" si="202"/>
        <v>71.71489536676202</v>
      </c>
      <c r="J317">
        <f t="shared" si="202"/>
        <v>104.38771874403383</v>
      </c>
      <c r="K317">
        <f t="shared" si="202"/>
        <v>123.62620206703077</v>
      </c>
      <c r="L317">
        <f t="shared" si="202"/>
        <v>138.35085606720745</v>
      </c>
    </row>
    <row r="318" spans="1:12" ht="15">
      <c r="A318">
        <f t="shared" si="198"/>
        <v>1968</v>
      </c>
      <c r="B318">
        <f t="shared" si="201"/>
        <v>48.72685074645433</v>
      </c>
      <c r="C318">
        <f t="shared" si="201"/>
        <v>76.99299271509173</v>
      </c>
      <c r="D318">
        <f t="shared" si="201"/>
        <v>100.74530536090889</v>
      </c>
      <c r="E318">
        <f t="shared" si="201"/>
        <v>119.98378868390584</v>
      </c>
      <c r="F318">
        <f t="shared" si="201"/>
        <v>134.70844268408248</v>
      </c>
      <c r="H318">
        <f t="shared" si="202"/>
        <v>60.369264129579285</v>
      </c>
      <c r="I318">
        <f t="shared" si="202"/>
        <v>79.71489536676202</v>
      </c>
      <c r="J318">
        <f t="shared" si="202"/>
        <v>112.38771874403383</v>
      </c>
      <c r="K318">
        <f t="shared" si="202"/>
        <v>131.6262020670308</v>
      </c>
      <c r="L318">
        <f t="shared" si="202"/>
        <v>146.35085606720745</v>
      </c>
    </row>
    <row r="319" spans="1:12" ht="15">
      <c r="A319">
        <f t="shared" si="198"/>
        <v>1968</v>
      </c>
      <c r="B319">
        <f t="shared" si="201"/>
        <v>49.72685074645433</v>
      </c>
      <c r="C319">
        <f t="shared" si="201"/>
        <v>77.99299271509173</v>
      </c>
      <c r="D319">
        <f t="shared" si="201"/>
        <v>101.74530536090889</v>
      </c>
      <c r="E319">
        <f t="shared" si="201"/>
        <v>120.98378868390584</v>
      </c>
      <c r="F319">
        <f t="shared" si="201"/>
        <v>135.70844268408248</v>
      </c>
      <c r="H319">
        <f t="shared" si="202"/>
        <v>61.369264129579285</v>
      </c>
      <c r="I319">
        <f t="shared" si="202"/>
        <v>80.71489536676202</v>
      </c>
      <c r="J319">
        <f t="shared" si="202"/>
        <v>113.38771874403383</v>
      </c>
      <c r="K319">
        <f t="shared" si="202"/>
        <v>132.6262020670308</v>
      </c>
      <c r="L319">
        <f t="shared" si="202"/>
        <v>147.35085606720745</v>
      </c>
    </row>
    <row r="320" spans="1:12" ht="15">
      <c r="A320">
        <f t="shared" si="198"/>
        <v>1968</v>
      </c>
      <c r="B320">
        <f t="shared" si="201"/>
        <v>39.819030714561634</v>
      </c>
      <c r="C320">
        <f t="shared" si="201"/>
        <v>68.08517268319903</v>
      </c>
      <c r="D320">
        <f t="shared" si="201"/>
        <v>91.83748532901619</v>
      </c>
      <c r="E320">
        <f t="shared" si="201"/>
        <v>111.07596865201315</v>
      </c>
      <c r="F320">
        <f t="shared" si="201"/>
        <v>125.8006226521898</v>
      </c>
      <c r="H320">
        <f t="shared" si="202"/>
        <v>51.46144409768659</v>
      </c>
      <c r="I320">
        <f t="shared" si="202"/>
        <v>70.80707533486932</v>
      </c>
      <c r="J320">
        <f t="shared" si="202"/>
        <v>103.47989871214114</v>
      </c>
      <c r="K320">
        <f t="shared" si="202"/>
        <v>122.71838203513808</v>
      </c>
      <c r="L320">
        <f t="shared" si="202"/>
        <v>137.44303603531475</v>
      </c>
    </row>
    <row r="321" spans="1:12" ht="15">
      <c r="A321">
        <f t="shared" si="198"/>
        <v>1968</v>
      </c>
      <c r="B321">
        <f t="shared" si="201"/>
        <v>34.819030714561634</v>
      </c>
      <c r="C321">
        <f t="shared" si="201"/>
        <v>63.08517268319903</v>
      </c>
      <c r="D321">
        <f t="shared" si="201"/>
        <v>86.83748532901619</v>
      </c>
      <c r="E321">
        <f t="shared" si="201"/>
        <v>106.07596865201315</v>
      </c>
      <c r="F321">
        <f t="shared" si="201"/>
        <v>120.8006226521898</v>
      </c>
      <c r="H321">
        <f t="shared" si="202"/>
        <v>46.46144409768659</v>
      </c>
      <c r="I321">
        <f t="shared" si="202"/>
        <v>65.80707533486932</v>
      </c>
      <c r="J321">
        <f t="shared" si="202"/>
        <v>98.47989871214114</v>
      </c>
      <c r="K321">
        <f t="shared" si="202"/>
        <v>117.71838203513808</v>
      </c>
      <c r="L321">
        <f t="shared" si="202"/>
        <v>132.44303603531475</v>
      </c>
    </row>
    <row r="322" spans="1:12" ht="15">
      <c r="A322">
        <f t="shared" si="198"/>
        <v>1968</v>
      </c>
      <c r="B322">
        <f aca="true" t="shared" si="203" ref="B322:F331">$D$2+$C$8*B$300+$E$8*B$298+$D$8*B$299+$F$8*B$300^2+$S33+$Q33-$Q$8</f>
        <v>36.819030714561634</v>
      </c>
      <c r="C322">
        <f t="shared" si="203"/>
        <v>65.08517268319903</v>
      </c>
      <c r="D322">
        <f t="shared" si="203"/>
        <v>88.83748532901619</v>
      </c>
      <c r="E322">
        <f t="shared" si="203"/>
        <v>108.07596865201315</v>
      </c>
      <c r="F322">
        <f t="shared" si="203"/>
        <v>122.8006226521898</v>
      </c>
      <c r="H322">
        <f aca="true" t="shared" si="204" ref="H322:L331">$D$2+$C$8*H$300+$E$8*H$298+$D$8*H$299+$F$8*H$300^2+$S33+$Q33-$Q$8</f>
        <v>48.46144409768659</v>
      </c>
      <c r="I322">
        <f t="shared" si="204"/>
        <v>67.80707533486932</v>
      </c>
      <c r="J322">
        <f t="shared" si="204"/>
        <v>100.47989871214114</v>
      </c>
      <c r="K322">
        <f t="shared" si="204"/>
        <v>119.71838203513808</v>
      </c>
      <c r="L322">
        <f t="shared" si="204"/>
        <v>134.44303603531475</v>
      </c>
    </row>
    <row r="323" spans="1:12" ht="15">
      <c r="A323">
        <f t="shared" si="198"/>
        <v>1969</v>
      </c>
      <c r="B323">
        <f t="shared" si="203"/>
        <v>50.350856067207445</v>
      </c>
      <c r="C323">
        <f t="shared" si="203"/>
        <v>78.61699803584483</v>
      </c>
      <c r="D323">
        <f t="shared" si="203"/>
        <v>102.369310681662</v>
      </c>
      <c r="E323">
        <f t="shared" si="203"/>
        <v>121.60779400465896</v>
      </c>
      <c r="F323">
        <f t="shared" si="203"/>
        <v>136.3324480048356</v>
      </c>
      <c r="H323">
        <f t="shared" si="204"/>
        <v>61.99326945033239</v>
      </c>
      <c r="I323">
        <f t="shared" si="204"/>
        <v>81.33890068751512</v>
      </c>
      <c r="J323">
        <f t="shared" si="204"/>
        <v>114.01172406478693</v>
      </c>
      <c r="K323">
        <f t="shared" si="204"/>
        <v>133.2502073877839</v>
      </c>
      <c r="L323">
        <f t="shared" si="204"/>
        <v>147.97486138796057</v>
      </c>
    </row>
    <row r="324" spans="1:12" ht="15">
      <c r="A324">
        <f t="shared" si="198"/>
        <v>1969</v>
      </c>
      <c r="B324">
        <f t="shared" si="203"/>
        <v>49.350856067207445</v>
      </c>
      <c r="C324">
        <f t="shared" si="203"/>
        <v>77.61699803584483</v>
      </c>
      <c r="D324">
        <f t="shared" si="203"/>
        <v>101.369310681662</v>
      </c>
      <c r="E324">
        <f t="shared" si="203"/>
        <v>120.60779400465896</v>
      </c>
      <c r="F324">
        <f t="shared" si="203"/>
        <v>135.3324480048356</v>
      </c>
      <c r="H324">
        <f t="shared" si="204"/>
        <v>60.99326945033239</v>
      </c>
      <c r="I324">
        <f t="shared" si="204"/>
        <v>80.33890068751512</v>
      </c>
      <c r="J324">
        <f t="shared" si="204"/>
        <v>113.01172406478693</v>
      </c>
      <c r="K324">
        <f t="shared" si="204"/>
        <v>132.2502073877839</v>
      </c>
      <c r="L324">
        <f t="shared" si="204"/>
        <v>146.97486138796057</v>
      </c>
    </row>
    <row r="325" spans="1:12" ht="15">
      <c r="A325">
        <f t="shared" si="198"/>
        <v>1969</v>
      </c>
      <c r="B325">
        <f t="shared" si="203"/>
        <v>54.350856067207445</v>
      </c>
      <c r="C325">
        <f t="shared" si="203"/>
        <v>82.61699803584483</v>
      </c>
      <c r="D325">
        <f t="shared" si="203"/>
        <v>106.369310681662</v>
      </c>
      <c r="E325">
        <f t="shared" si="203"/>
        <v>125.60779400465896</v>
      </c>
      <c r="F325">
        <f t="shared" si="203"/>
        <v>140.3324480048356</v>
      </c>
      <c r="H325">
        <f t="shared" si="204"/>
        <v>65.99326945033239</v>
      </c>
      <c r="I325">
        <f t="shared" si="204"/>
        <v>85.33890068751512</v>
      </c>
      <c r="J325">
        <f t="shared" si="204"/>
        <v>118.01172406478693</v>
      </c>
      <c r="K325">
        <f t="shared" si="204"/>
        <v>137.2502073877839</v>
      </c>
      <c r="L325">
        <f t="shared" si="204"/>
        <v>151.97486138796057</v>
      </c>
    </row>
    <row r="326" spans="1:12" ht="15">
      <c r="A326">
        <f t="shared" si="198"/>
        <v>1969</v>
      </c>
      <c r="B326">
        <f t="shared" si="203"/>
        <v>28.332401452752897</v>
      </c>
      <c r="C326">
        <f t="shared" si="203"/>
        <v>56.59854342139029</v>
      </c>
      <c r="D326">
        <f t="shared" si="203"/>
        <v>80.35085606720745</v>
      </c>
      <c r="E326">
        <f t="shared" si="203"/>
        <v>99.5893393902044</v>
      </c>
      <c r="F326">
        <f t="shared" si="203"/>
        <v>114.31399339038106</v>
      </c>
      <c r="H326">
        <f t="shared" si="204"/>
        <v>39.974814835877844</v>
      </c>
      <c r="I326">
        <f t="shared" si="204"/>
        <v>59.32044607306057</v>
      </c>
      <c r="J326">
        <f t="shared" si="204"/>
        <v>91.99326945033239</v>
      </c>
      <c r="K326">
        <f t="shared" si="204"/>
        <v>111.23175277332933</v>
      </c>
      <c r="L326">
        <f t="shared" si="204"/>
        <v>125.95640677350602</v>
      </c>
    </row>
    <row r="327" spans="1:12" ht="15">
      <c r="A327">
        <f t="shared" si="198"/>
        <v>1969</v>
      </c>
      <c r="B327">
        <f t="shared" si="203"/>
        <v>39.33240145275289</v>
      </c>
      <c r="C327">
        <f t="shared" si="203"/>
        <v>67.59854342139029</v>
      </c>
      <c r="D327">
        <f t="shared" si="203"/>
        <v>91.35085606720745</v>
      </c>
      <c r="E327">
        <f t="shared" si="203"/>
        <v>110.5893393902044</v>
      </c>
      <c r="F327">
        <f t="shared" si="203"/>
        <v>125.31399339038106</v>
      </c>
      <c r="H327">
        <f t="shared" si="204"/>
        <v>50.974814835877844</v>
      </c>
      <c r="I327">
        <f t="shared" si="204"/>
        <v>70.32044607306057</v>
      </c>
      <c r="J327">
        <f t="shared" si="204"/>
        <v>102.99326945033239</v>
      </c>
      <c r="K327">
        <f t="shared" si="204"/>
        <v>122.23175277332933</v>
      </c>
      <c r="L327">
        <f t="shared" si="204"/>
        <v>136.95640677350602</v>
      </c>
    </row>
    <row r="328" spans="1:12" ht="15">
      <c r="A328">
        <f t="shared" si="198"/>
        <v>1969</v>
      </c>
      <c r="B328">
        <f t="shared" si="203"/>
        <v>41.33240145275289</v>
      </c>
      <c r="C328">
        <f t="shared" si="203"/>
        <v>69.59854342139029</v>
      </c>
      <c r="D328">
        <f t="shared" si="203"/>
        <v>93.35085606720745</v>
      </c>
      <c r="E328">
        <f t="shared" si="203"/>
        <v>112.5893393902044</v>
      </c>
      <c r="F328">
        <f t="shared" si="203"/>
        <v>127.31399339038106</v>
      </c>
      <c r="H328">
        <f t="shared" si="204"/>
        <v>52.974814835877844</v>
      </c>
      <c r="I328">
        <f t="shared" si="204"/>
        <v>72.32044607306057</v>
      </c>
      <c r="J328">
        <f t="shared" si="204"/>
        <v>104.99326945033239</v>
      </c>
      <c r="K328">
        <f t="shared" si="204"/>
        <v>124.23175277332933</v>
      </c>
      <c r="L328">
        <f t="shared" si="204"/>
        <v>138.95640677350602</v>
      </c>
    </row>
    <row r="329" spans="1:12" ht="15">
      <c r="A329">
        <f t="shared" si="198"/>
        <v>1969</v>
      </c>
      <c r="B329">
        <f t="shared" si="203"/>
        <v>41.33240145275289</v>
      </c>
      <c r="C329">
        <f t="shared" si="203"/>
        <v>69.59854342139029</v>
      </c>
      <c r="D329">
        <f t="shared" si="203"/>
        <v>93.35085606720745</v>
      </c>
      <c r="E329">
        <f t="shared" si="203"/>
        <v>112.5893393902044</v>
      </c>
      <c r="F329">
        <f t="shared" si="203"/>
        <v>127.31399339038106</v>
      </c>
      <c r="H329">
        <f t="shared" si="204"/>
        <v>52.974814835877844</v>
      </c>
      <c r="I329">
        <f t="shared" si="204"/>
        <v>72.32044607306057</v>
      </c>
      <c r="J329">
        <f t="shared" si="204"/>
        <v>104.99326945033239</v>
      </c>
      <c r="K329">
        <f t="shared" si="204"/>
        <v>124.23175277332933</v>
      </c>
      <c r="L329">
        <f t="shared" si="204"/>
        <v>138.95640677350602</v>
      </c>
    </row>
    <row r="330" spans="1:12" ht="15">
      <c r="A330">
        <f t="shared" si="198"/>
        <v>1969</v>
      </c>
      <c r="B330">
        <f t="shared" si="203"/>
        <v>39.33240145275289</v>
      </c>
      <c r="C330">
        <f t="shared" si="203"/>
        <v>67.59854342139029</v>
      </c>
      <c r="D330">
        <f t="shared" si="203"/>
        <v>91.35085606720745</v>
      </c>
      <c r="E330">
        <f t="shared" si="203"/>
        <v>110.5893393902044</v>
      </c>
      <c r="F330">
        <f t="shared" si="203"/>
        <v>125.31399339038106</v>
      </c>
      <c r="H330">
        <f t="shared" si="204"/>
        <v>50.974814835877844</v>
      </c>
      <c r="I330">
        <f t="shared" si="204"/>
        <v>70.32044607306057</v>
      </c>
      <c r="J330">
        <f t="shared" si="204"/>
        <v>102.99326945033239</v>
      </c>
      <c r="K330">
        <f t="shared" si="204"/>
        <v>122.23175277332933</v>
      </c>
      <c r="L330">
        <f t="shared" si="204"/>
        <v>136.95640677350602</v>
      </c>
    </row>
    <row r="331" spans="1:12" ht="15">
      <c r="A331">
        <f t="shared" si="198"/>
        <v>1969</v>
      </c>
      <c r="B331">
        <f t="shared" si="203"/>
        <v>49.33240145275289</v>
      </c>
      <c r="C331">
        <f t="shared" si="203"/>
        <v>77.59854342139029</v>
      </c>
      <c r="D331">
        <f t="shared" si="203"/>
        <v>101.35085606720745</v>
      </c>
      <c r="E331">
        <f t="shared" si="203"/>
        <v>120.5893393902044</v>
      </c>
      <c r="F331">
        <f t="shared" si="203"/>
        <v>135.31399339038106</v>
      </c>
      <c r="H331">
        <f t="shared" si="204"/>
        <v>60.974814835877844</v>
      </c>
      <c r="I331">
        <f t="shared" si="204"/>
        <v>80.32044607306057</v>
      </c>
      <c r="J331">
        <f t="shared" si="204"/>
        <v>112.99326945033239</v>
      </c>
      <c r="K331">
        <f t="shared" si="204"/>
        <v>132.23175277332933</v>
      </c>
      <c r="L331">
        <f t="shared" si="204"/>
        <v>146.95640677350602</v>
      </c>
    </row>
    <row r="332" spans="1:12" ht="15">
      <c r="A332">
        <f t="shared" si="198"/>
        <v>1969</v>
      </c>
      <c r="B332">
        <f aca="true" t="shared" si="205" ref="B332:F341">$D$2+$C$8*B$300+$E$8*B$298+$D$8*B$299+$F$8*B$300^2+$S43+$Q43-$Q$8</f>
        <v>26.369264129579285</v>
      </c>
      <c r="C332">
        <f t="shared" si="205"/>
        <v>54.63540609821668</v>
      </c>
      <c r="D332">
        <f t="shared" si="205"/>
        <v>78.38771874403383</v>
      </c>
      <c r="E332">
        <f t="shared" si="205"/>
        <v>97.62620206703079</v>
      </c>
      <c r="F332">
        <f t="shared" si="205"/>
        <v>112.35085606720745</v>
      </c>
      <c r="H332">
        <f aca="true" t="shared" si="206" ref="H332:L341">$D$2+$C$8*H$300+$E$8*H$298+$D$8*H$299+$F$8*H$300^2+$S43+$Q43-$Q$8</f>
        <v>38.01167751270423</v>
      </c>
      <c r="I332">
        <f t="shared" si="206"/>
        <v>57.35730874988696</v>
      </c>
      <c r="J332">
        <f t="shared" si="206"/>
        <v>90.03013212715878</v>
      </c>
      <c r="K332">
        <f t="shared" si="206"/>
        <v>109.26861545015572</v>
      </c>
      <c r="L332">
        <f t="shared" si="206"/>
        <v>123.9932694503324</v>
      </c>
    </row>
    <row r="333" spans="1:12" ht="15">
      <c r="A333">
        <f t="shared" si="198"/>
        <v>1969</v>
      </c>
      <c r="B333">
        <f t="shared" si="205"/>
        <v>23.369264129579285</v>
      </c>
      <c r="C333">
        <f t="shared" si="205"/>
        <v>51.63540609821668</v>
      </c>
      <c r="D333">
        <f t="shared" si="205"/>
        <v>75.38771874403383</v>
      </c>
      <c r="E333">
        <f t="shared" si="205"/>
        <v>94.62620206703079</v>
      </c>
      <c r="F333">
        <f t="shared" si="205"/>
        <v>109.35085606720745</v>
      </c>
      <c r="H333">
        <f t="shared" si="206"/>
        <v>35.01167751270423</v>
      </c>
      <c r="I333">
        <f t="shared" si="206"/>
        <v>54.35730874988696</v>
      </c>
      <c r="J333">
        <f t="shared" si="206"/>
        <v>87.03013212715878</v>
      </c>
      <c r="K333">
        <f t="shared" si="206"/>
        <v>106.26861545015572</v>
      </c>
      <c r="L333">
        <f t="shared" si="206"/>
        <v>120.9932694503324</v>
      </c>
    </row>
    <row r="334" spans="1:12" ht="15">
      <c r="A334">
        <f t="shared" si="198"/>
        <v>1969</v>
      </c>
      <c r="B334">
        <f t="shared" si="205"/>
        <v>19.369264129579285</v>
      </c>
      <c r="C334">
        <f t="shared" si="205"/>
        <v>47.63540609821668</v>
      </c>
      <c r="D334">
        <f t="shared" si="205"/>
        <v>71.38771874403383</v>
      </c>
      <c r="E334">
        <f t="shared" si="205"/>
        <v>90.62620206703079</v>
      </c>
      <c r="F334">
        <f t="shared" si="205"/>
        <v>105.35085606720745</v>
      </c>
      <c r="H334">
        <f t="shared" si="206"/>
        <v>31.011677512704235</v>
      </c>
      <c r="I334">
        <f t="shared" si="206"/>
        <v>50.35730874988696</v>
      </c>
      <c r="J334">
        <f t="shared" si="206"/>
        <v>83.03013212715878</v>
      </c>
      <c r="K334">
        <f t="shared" si="206"/>
        <v>102.26861545015572</v>
      </c>
      <c r="L334">
        <f t="shared" si="206"/>
        <v>116.9932694503324</v>
      </c>
    </row>
    <row r="335" spans="1:12" ht="15">
      <c r="A335">
        <f t="shared" si="198"/>
        <v>1969</v>
      </c>
      <c r="B335">
        <f t="shared" si="205"/>
        <v>45.36926412957928</v>
      </c>
      <c r="C335">
        <f t="shared" si="205"/>
        <v>73.63540609821668</v>
      </c>
      <c r="D335">
        <f t="shared" si="205"/>
        <v>97.38771874403383</v>
      </c>
      <c r="E335">
        <f t="shared" si="205"/>
        <v>116.62620206703079</v>
      </c>
      <c r="F335">
        <f t="shared" si="205"/>
        <v>131.35085606720745</v>
      </c>
      <c r="H335">
        <f t="shared" si="206"/>
        <v>57.01167751270423</v>
      </c>
      <c r="I335">
        <f t="shared" si="206"/>
        <v>76.35730874988695</v>
      </c>
      <c r="J335">
        <f t="shared" si="206"/>
        <v>109.03013212715878</v>
      </c>
      <c r="K335">
        <f t="shared" si="206"/>
        <v>128.26861545015572</v>
      </c>
      <c r="L335">
        <f t="shared" si="206"/>
        <v>142.9932694503324</v>
      </c>
    </row>
    <row r="336" spans="1:12" ht="15">
      <c r="A336">
        <f t="shared" si="198"/>
        <v>1969</v>
      </c>
      <c r="B336">
        <f t="shared" si="205"/>
        <v>44.36926412957928</v>
      </c>
      <c r="C336">
        <f t="shared" si="205"/>
        <v>72.63540609821668</v>
      </c>
      <c r="D336">
        <f t="shared" si="205"/>
        <v>96.38771874403383</v>
      </c>
      <c r="E336">
        <f t="shared" si="205"/>
        <v>115.62620206703079</v>
      </c>
      <c r="F336">
        <f t="shared" si="205"/>
        <v>130.35085606720745</v>
      </c>
      <c r="H336">
        <f t="shared" si="206"/>
        <v>56.01167751270423</v>
      </c>
      <c r="I336">
        <f t="shared" si="206"/>
        <v>75.35730874988695</v>
      </c>
      <c r="J336">
        <f t="shared" si="206"/>
        <v>108.03013212715878</v>
      </c>
      <c r="K336">
        <f t="shared" si="206"/>
        <v>127.26861545015572</v>
      </c>
      <c r="L336">
        <f t="shared" si="206"/>
        <v>141.9932694503324</v>
      </c>
    </row>
    <row r="337" spans="1:12" ht="15">
      <c r="A337">
        <f t="shared" si="198"/>
        <v>1969</v>
      </c>
      <c r="B337">
        <f t="shared" si="205"/>
        <v>54.36926412957928</v>
      </c>
      <c r="C337">
        <f t="shared" si="205"/>
        <v>82.63540609821668</v>
      </c>
      <c r="D337">
        <f t="shared" si="205"/>
        <v>106.38771874403383</v>
      </c>
      <c r="E337">
        <f t="shared" si="205"/>
        <v>125.62620206703079</v>
      </c>
      <c r="F337">
        <f t="shared" si="205"/>
        <v>140.35085606720745</v>
      </c>
      <c r="H337">
        <f t="shared" si="206"/>
        <v>66.01167751270424</v>
      </c>
      <c r="I337">
        <f t="shared" si="206"/>
        <v>85.35730874988695</v>
      </c>
      <c r="J337">
        <f t="shared" si="206"/>
        <v>118.03013212715878</v>
      </c>
      <c r="K337">
        <f t="shared" si="206"/>
        <v>137.26861545015572</v>
      </c>
      <c r="L337">
        <f t="shared" si="206"/>
        <v>151.9932694503324</v>
      </c>
    </row>
    <row r="338" spans="1:12" ht="15">
      <c r="A338">
        <f t="shared" si="198"/>
        <v>1969</v>
      </c>
      <c r="B338">
        <f t="shared" si="205"/>
        <v>16.461444097686588</v>
      </c>
      <c r="C338">
        <f t="shared" si="205"/>
        <v>44.72758606632398</v>
      </c>
      <c r="D338">
        <f t="shared" si="205"/>
        <v>68.47989871214114</v>
      </c>
      <c r="E338">
        <f t="shared" si="205"/>
        <v>87.71838203513809</v>
      </c>
      <c r="F338">
        <f t="shared" si="205"/>
        <v>102.44303603531475</v>
      </c>
      <c r="H338">
        <f t="shared" si="206"/>
        <v>28.103857480811538</v>
      </c>
      <c r="I338">
        <f t="shared" si="206"/>
        <v>47.449488717994264</v>
      </c>
      <c r="J338">
        <f t="shared" si="206"/>
        <v>80.12231209526608</v>
      </c>
      <c r="K338">
        <f t="shared" si="206"/>
        <v>99.36079541826302</v>
      </c>
      <c r="L338">
        <f t="shared" si="206"/>
        <v>114.08544941843971</v>
      </c>
    </row>
    <row r="339" spans="1:12" ht="15">
      <c r="A339">
        <f t="shared" si="198"/>
        <v>1969</v>
      </c>
      <c r="B339">
        <f t="shared" si="205"/>
        <v>34.46144409768659</v>
      </c>
      <c r="C339">
        <f t="shared" si="205"/>
        <v>62.72758606632398</v>
      </c>
      <c r="D339">
        <f t="shared" si="205"/>
        <v>86.47989871214114</v>
      </c>
      <c r="E339">
        <f t="shared" si="205"/>
        <v>105.71838203513809</v>
      </c>
      <c r="F339">
        <f t="shared" si="205"/>
        <v>120.44303603531475</v>
      </c>
      <c r="H339">
        <f t="shared" si="206"/>
        <v>46.103857480811534</v>
      </c>
      <c r="I339">
        <f t="shared" si="206"/>
        <v>65.44948871799427</v>
      </c>
      <c r="J339">
        <f t="shared" si="206"/>
        <v>98.12231209526608</v>
      </c>
      <c r="K339">
        <f t="shared" si="206"/>
        <v>117.36079541826302</v>
      </c>
      <c r="L339">
        <f t="shared" si="206"/>
        <v>132.0854494184397</v>
      </c>
    </row>
    <row r="340" spans="1:12" ht="15">
      <c r="A340">
        <f t="shared" si="198"/>
        <v>1969</v>
      </c>
      <c r="B340">
        <f t="shared" si="205"/>
        <v>37.46144409768658</v>
      </c>
      <c r="C340">
        <f t="shared" si="205"/>
        <v>65.72758606632398</v>
      </c>
      <c r="D340">
        <f t="shared" si="205"/>
        <v>89.47989871214114</v>
      </c>
      <c r="E340">
        <f t="shared" si="205"/>
        <v>108.71838203513809</v>
      </c>
      <c r="F340">
        <f t="shared" si="205"/>
        <v>123.44303603531475</v>
      </c>
      <c r="H340">
        <f t="shared" si="206"/>
        <v>49.103857480811534</v>
      </c>
      <c r="I340">
        <f t="shared" si="206"/>
        <v>68.44948871799426</v>
      </c>
      <c r="J340">
        <f t="shared" si="206"/>
        <v>101.12231209526608</v>
      </c>
      <c r="K340">
        <f t="shared" si="206"/>
        <v>120.36079541826302</v>
      </c>
      <c r="L340">
        <f t="shared" si="206"/>
        <v>135.0854494184397</v>
      </c>
    </row>
    <row r="341" spans="1:12" ht="15">
      <c r="A341">
        <f t="shared" si="198"/>
        <v>1969</v>
      </c>
      <c r="B341">
        <f t="shared" si="205"/>
        <v>30.68998806962795</v>
      </c>
      <c r="C341">
        <f t="shared" si="205"/>
        <v>58.95613003826534</v>
      </c>
      <c r="D341">
        <f t="shared" si="205"/>
        <v>82.7084426840825</v>
      </c>
      <c r="E341">
        <f t="shared" si="205"/>
        <v>101.94692600707945</v>
      </c>
      <c r="F341">
        <f t="shared" si="205"/>
        <v>116.67158000725611</v>
      </c>
      <c r="H341">
        <f t="shared" si="206"/>
        <v>42.3324014527529</v>
      </c>
      <c r="I341">
        <f t="shared" si="206"/>
        <v>61.67803268993563</v>
      </c>
      <c r="J341">
        <f t="shared" si="206"/>
        <v>94.35085606720745</v>
      </c>
      <c r="K341">
        <f t="shared" si="206"/>
        <v>113.58933939020439</v>
      </c>
      <c r="L341">
        <f t="shared" si="206"/>
        <v>128.31399339038109</v>
      </c>
    </row>
    <row r="342" spans="1:12" ht="15">
      <c r="A342">
        <f t="shared" si="198"/>
        <v>1969</v>
      </c>
      <c r="B342">
        <f aca="true" t="shared" si="207" ref="B342:F351">$D$2+$C$8*B$300+$E$8*B$298+$D$8*B$299+$F$8*B$300^2+$S53+$Q53-$Q$8</f>
        <v>40.689988069627944</v>
      </c>
      <c r="C342">
        <f t="shared" si="207"/>
        <v>68.95613003826534</v>
      </c>
      <c r="D342">
        <f t="shared" si="207"/>
        <v>92.7084426840825</v>
      </c>
      <c r="E342">
        <f t="shared" si="207"/>
        <v>111.94692600707945</v>
      </c>
      <c r="F342">
        <f t="shared" si="207"/>
        <v>126.67158000725611</v>
      </c>
      <c r="H342">
        <f aca="true" t="shared" si="208" ref="H342:L351">$D$2+$C$8*H$300+$E$8*H$298+$D$8*H$299+$F$8*H$300^2+$S53+$Q53-$Q$8</f>
        <v>52.3324014527529</v>
      </c>
      <c r="I342">
        <f t="shared" si="208"/>
        <v>71.67803268993563</v>
      </c>
      <c r="J342">
        <f t="shared" si="208"/>
        <v>104.35085606720745</v>
      </c>
      <c r="K342">
        <f t="shared" si="208"/>
        <v>123.58933939020439</v>
      </c>
      <c r="L342">
        <f t="shared" si="208"/>
        <v>138.31399339038106</v>
      </c>
    </row>
    <row r="343" spans="1:12" ht="15">
      <c r="A343">
        <f t="shared" si="198"/>
        <v>1969</v>
      </c>
      <c r="B343">
        <f t="shared" si="207"/>
        <v>40.689988069627944</v>
      </c>
      <c r="C343">
        <f t="shared" si="207"/>
        <v>68.95613003826534</v>
      </c>
      <c r="D343">
        <f t="shared" si="207"/>
        <v>92.7084426840825</v>
      </c>
      <c r="E343">
        <f t="shared" si="207"/>
        <v>111.94692600707945</v>
      </c>
      <c r="F343">
        <f t="shared" si="207"/>
        <v>126.67158000725611</v>
      </c>
      <c r="H343">
        <f t="shared" si="208"/>
        <v>52.3324014527529</v>
      </c>
      <c r="I343">
        <f t="shared" si="208"/>
        <v>71.67803268993563</v>
      </c>
      <c r="J343">
        <f t="shared" si="208"/>
        <v>104.35085606720745</v>
      </c>
      <c r="K343">
        <f t="shared" si="208"/>
        <v>123.58933939020439</v>
      </c>
      <c r="L343">
        <f t="shared" si="208"/>
        <v>138.31399339038106</v>
      </c>
    </row>
    <row r="344" spans="1:12" ht="15">
      <c r="A344">
        <f t="shared" si="198"/>
        <v>1969</v>
      </c>
      <c r="B344">
        <f t="shared" si="207"/>
        <v>45.72685074645432</v>
      </c>
      <c r="C344">
        <f t="shared" si="207"/>
        <v>73.99299271509172</v>
      </c>
      <c r="D344">
        <f t="shared" si="207"/>
        <v>97.74530536090887</v>
      </c>
      <c r="E344">
        <f t="shared" si="207"/>
        <v>116.98378868390583</v>
      </c>
      <c r="F344">
        <f t="shared" si="207"/>
        <v>131.70844268408248</v>
      </c>
      <c r="H344">
        <f t="shared" si="208"/>
        <v>57.36926412957927</v>
      </c>
      <c r="I344">
        <f t="shared" si="208"/>
        <v>76.714895366762</v>
      </c>
      <c r="J344">
        <f t="shared" si="208"/>
        <v>109.38771874403382</v>
      </c>
      <c r="K344">
        <f t="shared" si="208"/>
        <v>128.62620206703076</v>
      </c>
      <c r="L344">
        <f t="shared" si="208"/>
        <v>143.35085606720745</v>
      </c>
    </row>
    <row r="345" spans="1:12" ht="15">
      <c r="A345">
        <f t="shared" si="198"/>
        <v>1969</v>
      </c>
      <c r="B345">
        <f t="shared" si="207"/>
        <v>34.726850746454325</v>
      </c>
      <c r="C345">
        <f t="shared" si="207"/>
        <v>62.99299271509172</v>
      </c>
      <c r="D345">
        <f t="shared" si="207"/>
        <v>86.74530536090887</v>
      </c>
      <c r="E345">
        <f t="shared" si="207"/>
        <v>105.98378868390583</v>
      </c>
      <c r="F345">
        <f t="shared" si="207"/>
        <v>120.70844268408248</v>
      </c>
      <c r="H345">
        <f t="shared" si="208"/>
        <v>46.36926412957927</v>
      </c>
      <c r="I345">
        <f t="shared" si="208"/>
        <v>65.71489536676201</v>
      </c>
      <c r="J345">
        <f t="shared" si="208"/>
        <v>98.38771874403382</v>
      </c>
      <c r="K345">
        <f t="shared" si="208"/>
        <v>117.62620206703076</v>
      </c>
      <c r="L345">
        <f t="shared" si="208"/>
        <v>132.35085606720745</v>
      </c>
    </row>
    <row r="346" spans="1:12" ht="15">
      <c r="A346">
        <f t="shared" si="198"/>
        <v>1969</v>
      </c>
      <c r="B346">
        <f t="shared" si="207"/>
        <v>42.72685074645432</v>
      </c>
      <c r="C346">
        <f t="shared" si="207"/>
        <v>70.99299271509172</v>
      </c>
      <c r="D346">
        <f t="shared" si="207"/>
        <v>94.74530536090887</v>
      </c>
      <c r="E346">
        <f t="shared" si="207"/>
        <v>113.98378868390583</v>
      </c>
      <c r="F346">
        <f t="shared" si="207"/>
        <v>128.70844268408248</v>
      </c>
      <c r="H346">
        <f t="shared" si="208"/>
        <v>54.36926412957927</v>
      </c>
      <c r="I346">
        <f t="shared" si="208"/>
        <v>73.714895366762</v>
      </c>
      <c r="J346">
        <f t="shared" si="208"/>
        <v>106.38771874403382</v>
      </c>
      <c r="K346">
        <f t="shared" si="208"/>
        <v>125.62620206703076</v>
      </c>
      <c r="L346">
        <f t="shared" si="208"/>
        <v>140.35085606720745</v>
      </c>
    </row>
    <row r="347" spans="1:12" ht="15">
      <c r="A347">
        <f t="shared" si="198"/>
        <v>1969</v>
      </c>
      <c r="B347">
        <f t="shared" si="207"/>
        <v>10.819030714561627</v>
      </c>
      <c r="C347">
        <f t="shared" si="207"/>
        <v>39.08517268319902</v>
      </c>
      <c r="D347">
        <f t="shared" si="207"/>
        <v>62.837485329016175</v>
      </c>
      <c r="E347">
        <f t="shared" si="207"/>
        <v>82.07596865201313</v>
      </c>
      <c r="F347">
        <f t="shared" si="207"/>
        <v>96.80062265218979</v>
      </c>
      <c r="H347">
        <f t="shared" si="208"/>
        <v>22.461444097686577</v>
      </c>
      <c r="I347">
        <f t="shared" si="208"/>
        <v>41.8070753348693</v>
      </c>
      <c r="J347">
        <f t="shared" si="208"/>
        <v>74.47989871214112</v>
      </c>
      <c r="K347">
        <f t="shared" si="208"/>
        <v>93.71838203513806</v>
      </c>
      <c r="L347">
        <f t="shared" si="208"/>
        <v>108.44303603531475</v>
      </c>
    </row>
    <row r="348" spans="1:12" ht="15">
      <c r="A348">
        <f t="shared" si="198"/>
        <v>1969</v>
      </c>
      <c r="B348">
        <f t="shared" si="207"/>
        <v>3.819030714561627</v>
      </c>
      <c r="C348">
        <f t="shared" si="207"/>
        <v>32.08517268319902</v>
      </c>
      <c r="D348">
        <f t="shared" si="207"/>
        <v>55.837485329016175</v>
      </c>
      <c r="E348">
        <f t="shared" si="207"/>
        <v>75.07596865201313</v>
      </c>
      <c r="F348">
        <f t="shared" si="207"/>
        <v>89.80062265218979</v>
      </c>
      <c r="H348">
        <f t="shared" si="208"/>
        <v>15.461444097686577</v>
      </c>
      <c r="I348">
        <f t="shared" si="208"/>
        <v>34.8070753348693</v>
      </c>
      <c r="J348">
        <f t="shared" si="208"/>
        <v>67.47989871214112</v>
      </c>
      <c r="K348">
        <f t="shared" si="208"/>
        <v>86.71838203513806</v>
      </c>
      <c r="L348">
        <f t="shared" si="208"/>
        <v>101.44303603531475</v>
      </c>
    </row>
    <row r="349" spans="1:12" ht="15">
      <c r="A349">
        <f t="shared" si="198"/>
        <v>1969</v>
      </c>
      <c r="B349">
        <f t="shared" si="207"/>
        <v>15.819030714561627</v>
      </c>
      <c r="C349">
        <f t="shared" si="207"/>
        <v>44.08517268319902</v>
      </c>
      <c r="D349">
        <f t="shared" si="207"/>
        <v>67.83748532901618</v>
      </c>
      <c r="E349">
        <f t="shared" si="207"/>
        <v>87.07596865201313</v>
      </c>
      <c r="F349">
        <f t="shared" si="207"/>
        <v>101.80062265218979</v>
      </c>
      <c r="H349">
        <f t="shared" si="208"/>
        <v>27.461444097686577</v>
      </c>
      <c r="I349">
        <f t="shared" si="208"/>
        <v>46.8070753348693</v>
      </c>
      <c r="J349">
        <f t="shared" si="208"/>
        <v>79.47989871214112</v>
      </c>
      <c r="K349">
        <f t="shared" si="208"/>
        <v>98.71838203513806</v>
      </c>
      <c r="L349">
        <f t="shared" si="208"/>
        <v>113.44303603531475</v>
      </c>
    </row>
    <row r="350" spans="1:12" ht="15">
      <c r="A350">
        <f t="shared" si="198"/>
        <v>1970</v>
      </c>
      <c r="B350">
        <f t="shared" si="207"/>
        <v>35.350856067207445</v>
      </c>
      <c r="C350">
        <f t="shared" si="207"/>
        <v>63.616998035844844</v>
      </c>
      <c r="D350">
        <f t="shared" si="207"/>
        <v>87.369310681662</v>
      </c>
      <c r="E350">
        <f t="shared" si="207"/>
        <v>106.60779400465896</v>
      </c>
      <c r="F350">
        <f t="shared" si="207"/>
        <v>121.33244800483561</v>
      </c>
      <c r="H350">
        <f t="shared" si="208"/>
        <v>46.9932694503324</v>
      </c>
      <c r="I350">
        <f t="shared" si="208"/>
        <v>66.33890068751514</v>
      </c>
      <c r="J350">
        <f t="shared" si="208"/>
        <v>99.01172406478695</v>
      </c>
      <c r="K350">
        <f t="shared" si="208"/>
        <v>118.25020738778389</v>
      </c>
      <c r="L350">
        <f t="shared" si="208"/>
        <v>132.97486138796057</v>
      </c>
    </row>
    <row r="351" spans="1:12" ht="15">
      <c r="A351">
        <f t="shared" si="198"/>
        <v>1970</v>
      </c>
      <c r="B351">
        <f t="shared" si="207"/>
        <v>49.350856067207445</v>
      </c>
      <c r="C351">
        <f t="shared" si="207"/>
        <v>77.61699803584484</v>
      </c>
      <c r="D351">
        <f t="shared" si="207"/>
        <v>101.369310681662</v>
      </c>
      <c r="E351">
        <f t="shared" si="207"/>
        <v>120.60779400465896</v>
      </c>
      <c r="F351">
        <f t="shared" si="207"/>
        <v>135.3324480048356</v>
      </c>
      <c r="H351">
        <f t="shared" si="208"/>
        <v>60.9932694503324</v>
      </c>
      <c r="I351">
        <f t="shared" si="208"/>
        <v>80.33890068751514</v>
      </c>
      <c r="J351">
        <f t="shared" si="208"/>
        <v>113.01172406478695</v>
      </c>
      <c r="K351">
        <f t="shared" si="208"/>
        <v>132.2502073877839</v>
      </c>
      <c r="L351">
        <f t="shared" si="208"/>
        <v>146.97486138796057</v>
      </c>
    </row>
    <row r="352" spans="1:12" ht="15">
      <c r="A352">
        <f t="shared" si="198"/>
        <v>1970</v>
      </c>
      <c r="B352">
        <f aca="true" t="shared" si="209" ref="B352:F361">$D$2+$C$8*B$300+$E$8*B$298+$D$8*B$299+$F$8*B$300^2+$S63+$Q63-$Q$8</f>
        <v>46.350856067207445</v>
      </c>
      <c r="C352">
        <f t="shared" si="209"/>
        <v>74.61699803584484</v>
      </c>
      <c r="D352">
        <f t="shared" si="209"/>
        <v>98.369310681662</v>
      </c>
      <c r="E352">
        <f t="shared" si="209"/>
        <v>117.60779400465896</v>
      </c>
      <c r="F352">
        <f t="shared" si="209"/>
        <v>132.3324480048356</v>
      </c>
      <c r="H352">
        <f aca="true" t="shared" si="210" ref="H352:L361">$D$2+$C$8*H$300+$E$8*H$298+$D$8*H$299+$F$8*H$300^2+$S63+$Q63-$Q$8</f>
        <v>57.9932694503324</v>
      </c>
      <c r="I352">
        <f t="shared" si="210"/>
        <v>77.33890068751514</v>
      </c>
      <c r="J352">
        <f t="shared" si="210"/>
        <v>110.01172406478695</v>
      </c>
      <c r="K352">
        <f t="shared" si="210"/>
        <v>129.2502073877839</v>
      </c>
      <c r="L352">
        <f t="shared" si="210"/>
        <v>143.97486138796057</v>
      </c>
    </row>
    <row r="353" spans="1:12" ht="15">
      <c r="A353">
        <f t="shared" si="198"/>
        <v>1970</v>
      </c>
      <c r="B353">
        <f t="shared" si="209"/>
        <v>22.332401452752887</v>
      </c>
      <c r="C353">
        <f t="shared" si="209"/>
        <v>50.59854342139028</v>
      </c>
      <c r="D353">
        <f t="shared" si="209"/>
        <v>74.35085606720745</v>
      </c>
      <c r="E353">
        <f t="shared" si="209"/>
        <v>93.5893393902044</v>
      </c>
      <c r="F353">
        <f t="shared" si="209"/>
        <v>108.31399339038106</v>
      </c>
      <c r="H353">
        <f t="shared" si="210"/>
        <v>33.97481483587784</v>
      </c>
      <c r="I353">
        <f t="shared" si="210"/>
        <v>53.320446073060566</v>
      </c>
      <c r="J353">
        <f t="shared" si="210"/>
        <v>85.99326945033239</v>
      </c>
      <c r="K353">
        <f t="shared" si="210"/>
        <v>105.23175277332933</v>
      </c>
      <c r="L353">
        <f t="shared" si="210"/>
        <v>119.95640677350602</v>
      </c>
    </row>
    <row r="354" spans="1:12" ht="15">
      <c r="A354">
        <f t="shared" si="198"/>
        <v>1970</v>
      </c>
      <c r="B354">
        <f t="shared" si="209"/>
        <v>33.33240145275288</v>
      </c>
      <c r="C354">
        <f t="shared" si="209"/>
        <v>61.59854342139028</v>
      </c>
      <c r="D354">
        <f t="shared" si="209"/>
        <v>85.35085606720745</v>
      </c>
      <c r="E354">
        <f t="shared" si="209"/>
        <v>104.5893393902044</v>
      </c>
      <c r="F354">
        <f t="shared" si="209"/>
        <v>119.31399339038106</v>
      </c>
      <c r="H354">
        <f t="shared" si="210"/>
        <v>44.97481483587784</v>
      </c>
      <c r="I354">
        <f t="shared" si="210"/>
        <v>64.32044607306058</v>
      </c>
      <c r="J354">
        <f t="shared" si="210"/>
        <v>96.99326945033239</v>
      </c>
      <c r="K354">
        <f t="shared" si="210"/>
        <v>116.23175277332933</v>
      </c>
      <c r="L354">
        <f t="shared" si="210"/>
        <v>130.95640677350602</v>
      </c>
    </row>
    <row r="355" spans="1:12" ht="15">
      <c r="A355">
        <f t="shared" si="198"/>
        <v>1970</v>
      </c>
      <c r="B355">
        <f t="shared" si="209"/>
        <v>42.33240145275288</v>
      </c>
      <c r="C355">
        <f t="shared" si="209"/>
        <v>70.59854342139029</v>
      </c>
      <c r="D355">
        <f t="shared" si="209"/>
        <v>94.35085606720745</v>
      </c>
      <c r="E355">
        <f t="shared" si="209"/>
        <v>113.5893393902044</v>
      </c>
      <c r="F355">
        <f t="shared" si="209"/>
        <v>128.31399339038106</v>
      </c>
      <c r="H355">
        <f t="shared" si="210"/>
        <v>53.97481483587784</v>
      </c>
      <c r="I355">
        <f t="shared" si="210"/>
        <v>73.32044607306058</v>
      </c>
      <c r="J355">
        <f t="shared" si="210"/>
        <v>105.99326945033239</v>
      </c>
      <c r="K355">
        <f t="shared" si="210"/>
        <v>125.23175277332932</v>
      </c>
      <c r="L355">
        <f t="shared" si="210"/>
        <v>139.95640677350602</v>
      </c>
    </row>
    <row r="356" spans="1:12" ht="15">
      <c r="A356">
        <f t="shared" si="198"/>
        <v>1970</v>
      </c>
      <c r="B356">
        <f t="shared" si="209"/>
        <v>27.369264129579275</v>
      </c>
      <c r="C356">
        <f t="shared" si="209"/>
        <v>55.63540609821667</v>
      </c>
      <c r="D356">
        <f t="shared" si="209"/>
        <v>79.38771874403383</v>
      </c>
      <c r="E356">
        <f t="shared" si="209"/>
        <v>98.62620206703079</v>
      </c>
      <c r="F356">
        <f t="shared" si="209"/>
        <v>113.35085606720745</v>
      </c>
      <c r="H356">
        <f t="shared" si="210"/>
        <v>39.011677512704225</v>
      </c>
      <c r="I356">
        <f t="shared" si="210"/>
        <v>58.357308749886954</v>
      </c>
      <c r="J356">
        <f t="shared" si="210"/>
        <v>91.03013212715878</v>
      </c>
      <c r="K356">
        <f t="shared" si="210"/>
        <v>110.26861545015572</v>
      </c>
      <c r="L356">
        <f t="shared" si="210"/>
        <v>124.99326945033242</v>
      </c>
    </row>
    <row r="357" spans="1:12" ht="15">
      <c r="A357">
        <f t="shared" si="198"/>
        <v>1970</v>
      </c>
      <c r="B357">
        <f t="shared" si="209"/>
        <v>45.36926412957927</v>
      </c>
      <c r="C357">
        <f t="shared" si="209"/>
        <v>73.63540609821668</v>
      </c>
      <c r="D357">
        <f t="shared" si="209"/>
        <v>97.38771874403383</v>
      </c>
      <c r="E357">
        <f t="shared" si="209"/>
        <v>116.62620206703079</v>
      </c>
      <c r="F357">
        <f t="shared" si="209"/>
        <v>131.35085606720745</v>
      </c>
      <c r="H357">
        <f t="shared" si="210"/>
        <v>57.011677512704225</v>
      </c>
      <c r="I357">
        <f t="shared" si="210"/>
        <v>76.35730874988697</v>
      </c>
      <c r="J357">
        <f t="shared" si="210"/>
        <v>109.03013212715878</v>
      </c>
      <c r="K357">
        <f t="shared" si="210"/>
        <v>128.2686154501557</v>
      </c>
      <c r="L357">
        <f t="shared" si="210"/>
        <v>142.9932694503324</v>
      </c>
    </row>
    <row r="358" spans="1:12" ht="15">
      <c r="A358">
        <f t="shared" si="198"/>
        <v>1970</v>
      </c>
      <c r="B358">
        <f t="shared" si="209"/>
        <v>39.36926412957927</v>
      </c>
      <c r="C358">
        <f t="shared" si="209"/>
        <v>67.63540609821668</v>
      </c>
      <c r="D358">
        <f t="shared" si="209"/>
        <v>91.38771874403383</v>
      </c>
      <c r="E358">
        <f t="shared" si="209"/>
        <v>110.62620206703079</v>
      </c>
      <c r="F358">
        <f t="shared" si="209"/>
        <v>125.35085606720746</v>
      </c>
      <c r="H358">
        <f t="shared" si="210"/>
        <v>51.011677512704225</v>
      </c>
      <c r="I358">
        <f t="shared" si="210"/>
        <v>70.35730874988697</v>
      </c>
      <c r="J358">
        <f t="shared" si="210"/>
        <v>103.03013212715878</v>
      </c>
      <c r="K358">
        <f t="shared" si="210"/>
        <v>122.26861545015572</v>
      </c>
      <c r="L358">
        <f t="shared" si="210"/>
        <v>136.9932694503324</v>
      </c>
    </row>
    <row r="359" spans="1:12" ht="15">
      <c r="A359">
        <f t="shared" si="198"/>
        <v>1970</v>
      </c>
      <c r="B359">
        <f t="shared" si="209"/>
        <v>13.332401452752888</v>
      </c>
      <c r="C359">
        <f t="shared" si="209"/>
        <v>41.59854342139028</v>
      </c>
      <c r="D359">
        <f t="shared" si="209"/>
        <v>65.35085606720745</v>
      </c>
      <c r="E359">
        <f t="shared" si="209"/>
        <v>84.5893393902044</v>
      </c>
      <c r="F359">
        <f t="shared" si="209"/>
        <v>99.31399339038106</v>
      </c>
      <c r="H359">
        <f t="shared" si="210"/>
        <v>24.974814835877837</v>
      </c>
      <c r="I359">
        <f t="shared" si="210"/>
        <v>44.320446073060566</v>
      </c>
      <c r="J359">
        <f t="shared" si="210"/>
        <v>76.99326945033239</v>
      </c>
      <c r="K359">
        <f t="shared" si="210"/>
        <v>96.23175277332933</v>
      </c>
      <c r="L359">
        <f t="shared" si="210"/>
        <v>110.95640677350602</v>
      </c>
    </row>
    <row r="360" spans="1:12" ht="15">
      <c r="A360">
        <f t="shared" si="198"/>
        <v>1970</v>
      </c>
      <c r="B360">
        <f t="shared" si="209"/>
        <v>28.332401452752887</v>
      </c>
      <c r="C360">
        <f t="shared" si="209"/>
        <v>56.59854342139028</v>
      </c>
      <c r="D360">
        <f t="shared" si="209"/>
        <v>80.35085606720745</v>
      </c>
      <c r="E360">
        <f t="shared" si="209"/>
        <v>99.5893393902044</v>
      </c>
      <c r="F360">
        <f t="shared" si="209"/>
        <v>114.31399339038106</v>
      </c>
      <c r="H360">
        <f t="shared" si="210"/>
        <v>39.97481483587784</v>
      </c>
      <c r="I360">
        <f t="shared" si="210"/>
        <v>59.320446073060566</v>
      </c>
      <c r="J360">
        <f t="shared" si="210"/>
        <v>91.99326945033239</v>
      </c>
      <c r="K360">
        <f t="shared" si="210"/>
        <v>111.23175277332933</v>
      </c>
      <c r="L360">
        <f t="shared" si="210"/>
        <v>125.95640677350603</v>
      </c>
    </row>
    <row r="361" spans="1:12" ht="15">
      <c r="A361">
        <f t="shared" si="198"/>
        <v>1970</v>
      </c>
      <c r="B361">
        <f t="shared" si="209"/>
        <v>30.332401452752883</v>
      </c>
      <c r="C361">
        <f t="shared" si="209"/>
        <v>58.59854342139028</v>
      </c>
      <c r="D361">
        <f t="shared" si="209"/>
        <v>82.35085606720745</v>
      </c>
      <c r="E361">
        <f t="shared" si="209"/>
        <v>101.5893393902044</v>
      </c>
      <c r="F361">
        <f t="shared" si="209"/>
        <v>116.31399339038106</v>
      </c>
      <c r="H361">
        <f t="shared" si="210"/>
        <v>41.97481483587784</v>
      </c>
      <c r="I361">
        <f t="shared" si="210"/>
        <v>61.32044607306057</v>
      </c>
      <c r="J361">
        <f t="shared" si="210"/>
        <v>93.99326945033239</v>
      </c>
      <c r="K361">
        <f t="shared" si="210"/>
        <v>113.23175277332933</v>
      </c>
      <c r="L361">
        <f t="shared" si="210"/>
        <v>127.95640677350602</v>
      </c>
    </row>
    <row r="362" spans="1:12" ht="15">
      <c r="A362">
        <f t="shared" si="198"/>
        <v>1970</v>
      </c>
      <c r="B362">
        <f aca="true" t="shared" si="211" ref="B362:F371">$D$2+$C$8*B$300+$E$8*B$298+$D$8*B$299+$F$8*B$300^2+$S73+$Q73-$Q$8</f>
        <v>-4.6307358704207235</v>
      </c>
      <c r="C362">
        <f t="shared" si="211"/>
        <v>23.63540609821667</v>
      </c>
      <c r="D362">
        <f t="shared" si="211"/>
        <v>47.387718744033826</v>
      </c>
      <c r="E362">
        <f t="shared" si="211"/>
        <v>66.62620206703079</v>
      </c>
      <c r="F362">
        <f t="shared" si="211"/>
        <v>81.35085606720745</v>
      </c>
      <c r="H362">
        <f aca="true" t="shared" si="212" ref="H362:L371">$D$2+$C$8*H$300+$E$8*H$298+$D$8*H$299+$F$8*H$300^2+$S73+$Q73-$Q$8</f>
        <v>7.011677512704227</v>
      </c>
      <c r="I362">
        <f t="shared" si="212"/>
        <v>26.357308749886954</v>
      </c>
      <c r="J362">
        <f t="shared" si="212"/>
        <v>59.03013212715877</v>
      </c>
      <c r="K362">
        <f t="shared" si="212"/>
        <v>78.26861545015572</v>
      </c>
      <c r="L362">
        <f t="shared" si="212"/>
        <v>92.9932694503324</v>
      </c>
    </row>
    <row r="363" spans="1:12" ht="15">
      <c r="A363">
        <f t="shared" si="198"/>
        <v>1970</v>
      </c>
      <c r="B363">
        <f t="shared" si="211"/>
        <v>14.369264129579276</v>
      </c>
      <c r="C363">
        <f t="shared" si="211"/>
        <v>42.63540609821667</v>
      </c>
      <c r="D363">
        <f t="shared" si="211"/>
        <v>66.38771874403383</v>
      </c>
      <c r="E363">
        <f t="shared" si="211"/>
        <v>85.62620206703079</v>
      </c>
      <c r="F363">
        <f t="shared" si="211"/>
        <v>100.35085606720745</v>
      </c>
      <c r="H363">
        <f t="shared" si="212"/>
        <v>26.011677512704225</v>
      </c>
      <c r="I363">
        <f t="shared" si="212"/>
        <v>45.357308749886954</v>
      </c>
      <c r="J363">
        <f t="shared" si="212"/>
        <v>78.03013212715878</v>
      </c>
      <c r="K363">
        <f t="shared" si="212"/>
        <v>97.26861545015572</v>
      </c>
      <c r="L363">
        <f t="shared" si="212"/>
        <v>111.9932694503324</v>
      </c>
    </row>
    <row r="364" spans="1:12" ht="15">
      <c r="A364">
        <f t="shared" si="198"/>
        <v>1970</v>
      </c>
      <c r="B364">
        <f t="shared" si="211"/>
        <v>29.36926412957927</v>
      </c>
      <c r="C364">
        <f t="shared" si="211"/>
        <v>57.63540609821667</v>
      </c>
      <c r="D364">
        <f t="shared" si="211"/>
        <v>81.38771874403383</v>
      </c>
      <c r="E364">
        <f t="shared" si="211"/>
        <v>100.62620206703079</v>
      </c>
      <c r="F364">
        <f t="shared" si="211"/>
        <v>115.35085606720745</v>
      </c>
      <c r="H364">
        <f t="shared" si="212"/>
        <v>41.011677512704225</v>
      </c>
      <c r="I364">
        <f t="shared" si="212"/>
        <v>60.357308749886954</v>
      </c>
      <c r="J364">
        <f t="shared" si="212"/>
        <v>93.03013212715878</v>
      </c>
      <c r="K364">
        <f t="shared" si="212"/>
        <v>112.26861545015572</v>
      </c>
      <c r="L364">
        <f t="shared" si="212"/>
        <v>126.99326945033242</v>
      </c>
    </row>
    <row r="365" spans="1:12" ht="15">
      <c r="A365">
        <f t="shared" si="198"/>
        <v>1970</v>
      </c>
      <c r="B365">
        <f t="shared" si="211"/>
        <v>39.46144409768659</v>
      </c>
      <c r="C365">
        <f t="shared" si="211"/>
        <v>67.727586066324</v>
      </c>
      <c r="D365">
        <f t="shared" si="211"/>
        <v>91.47989871214115</v>
      </c>
      <c r="E365">
        <f t="shared" si="211"/>
        <v>110.7183820351381</v>
      </c>
      <c r="F365">
        <f t="shared" si="211"/>
        <v>125.44303603531476</v>
      </c>
      <c r="H365">
        <f t="shared" si="212"/>
        <v>51.10385748081154</v>
      </c>
      <c r="I365">
        <f t="shared" si="212"/>
        <v>70.44948871799427</v>
      </c>
      <c r="J365">
        <f t="shared" si="212"/>
        <v>103.1223120952661</v>
      </c>
      <c r="K365">
        <f t="shared" si="212"/>
        <v>122.36079541826304</v>
      </c>
      <c r="L365">
        <f t="shared" si="212"/>
        <v>137.0854494184397</v>
      </c>
    </row>
    <row r="366" spans="1:12" ht="15">
      <c r="A366">
        <f aca="true" t="shared" si="213" ref="A366:A429">A77</f>
        <v>1970</v>
      </c>
      <c r="B366">
        <f t="shared" si="211"/>
        <v>43.46144409768659</v>
      </c>
      <c r="C366">
        <f t="shared" si="211"/>
        <v>71.727586066324</v>
      </c>
      <c r="D366">
        <f t="shared" si="211"/>
        <v>95.47989871214115</v>
      </c>
      <c r="E366">
        <f t="shared" si="211"/>
        <v>114.7183820351381</v>
      </c>
      <c r="F366">
        <f t="shared" si="211"/>
        <v>129.44303603531475</v>
      </c>
      <c r="H366">
        <f t="shared" si="212"/>
        <v>55.10385748081154</v>
      </c>
      <c r="I366">
        <f t="shared" si="212"/>
        <v>74.44948871799427</v>
      </c>
      <c r="J366">
        <f t="shared" si="212"/>
        <v>107.1223120952661</v>
      </c>
      <c r="K366">
        <f t="shared" si="212"/>
        <v>126.36079541826304</v>
      </c>
      <c r="L366">
        <f t="shared" si="212"/>
        <v>141.0854494184397</v>
      </c>
    </row>
    <row r="367" spans="1:12" ht="15">
      <c r="A367">
        <f t="shared" si="213"/>
        <v>1970</v>
      </c>
      <c r="B367">
        <f t="shared" si="211"/>
        <v>53.46144409768659</v>
      </c>
      <c r="C367">
        <f t="shared" si="211"/>
        <v>81.727586066324</v>
      </c>
      <c r="D367">
        <f t="shared" si="211"/>
        <v>105.47989871214115</v>
      </c>
      <c r="E367">
        <f t="shared" si="211"/>
        <v>124.7183820351381</v>
      </c>
      <c r="F367">
        <f t="shared" si="211"/>
        <v>139.44303603531475</v>
      </c>
      <c r="H367">
        <f t="shared" si="212"/>
        <v>65.10385748081156</v>
      </c>
      <c r="I367">
        <f t="shared" si="212"/>
        <v>84.44948871799427</v>
      </c>
      <c r="J367">
        <f t="shared" si="212"/>
        <v>117.1223120952661</v>
      </c>
      <c r="K367">
        <f t="shared" si="212"/>
        <v>136.36079541826302</v>
      </c>
      <c r="L367">
        <f t="shared" si="212"/>
        <v>151.0854494184397</v>
      </c>
    </row>
    <row r="368" spans="1:12" ht="15">
      <c r="A368">
        <f t="shared" si="213"/>
        <v>1970</v>
      </c>
      <c r="B368">
        <f t="shared" si="211"/>
        <v>-6.310011930372057</v>
      </c>
      <c r="C368">
        <f t="shared" si="211"/>
        <v>21.956130038265336</v>
      </c>
      <c r="D368">
        <f t="shared" si="211"/>
        <v>45.70844268408249</v>
      </c>
      <c r="E368">
        <f t="shared" si="211"/>
        <v>64.94692600707945</v>
      </c>
      <c r="F368">
        <f t="shared" si="211"/>
        <v>79.67158000725611</v>
      </c>
      <c r="H368">
        <f t="shared" si="212"/>
        <v>5.332401452752893</v>
      </c>
      <c r="I368">
        <f t="shared" si="212"/>
        <v>24.67803268993562</v>
      </c>
      <c r="J368">
        <f t="shared" si="212"/>
        <v>57.35085606720744</v>
      </c>
      <c r="K368">
        <f t="shared" si="212"/>
        <v>76.58933939020439</v>
      </c>
      <c r="L368">
        <f t="shared" si="212"/>
        <v>91.31399339038107</v>
      </c>
    </row>
    <row r="369" spans="1:12" ht="15">
      <c r="A369">
        <f t="shared" si="213"/>
        <v>1970</v>
      </c>
      <c r="B369">
        <f t="shared" si="211"/>
        <v>12.689988069627942</v>
      </c>
      <c r="C369">
        <f t="shared" si="211"/>
        <v>40.956130038265336</v>
      </c>
      <c r="D369">
        <f t="shared" si="211"/>
        <v>64.7084426840825</v>
      </c>
      <c r="E369">
        <f t="shared" si="211"/>
        <v>83.94692600707945</v>
      </c>
      <c r="F369">
        <f t="shared" si="211"/>
        <v>98.67158000725611</v>
      </c>
      <c r="H369">
        <f t="shared" si="212"/>
        <v>24.33240145275289</v>
      </c>
      <c r="I369">
        <f t="shared" si="212"/>
        <v>43.67803268993562</v>
      </c>
      <c r="J369">
        <f t="shared" si="212"/>
        <v>76.35085606720745</v>
      </c>
      <c r="K369">
        <f t="shared" si="212"/>
        <v>95.58933939020439</v>
      </c>
      <c r="L369">
        <f t="shared" si="212"/>
        <v>110.31399339038107</v>
      </c>
    </row>
    <row r="370" spans="1:12" ht="15">
      <c r="A370">
        <f t="shared" si="213"/>
        <v>1970</v>
      </c>
      <c r="B370">
        <f t="shared" si="211"/>
        <v>12.689988069627942</v>
      </c>
      <c r="C370">
        <f t="shared" si="211"/>
        <v>40.956130038265336</v>
      </c>
      <c r="D370">
        <f t="shared" si="211"/>
        <v>64.7084426840825</v>
      </c>
      <c r="E370">
        <f t="shared" si="211"/>
        <v>83.94692600707945</v>
      </c>
      <c r="F370">
        <f t="shared" si="211"/>
        <v>98.67158000725611</v>
      </c>
      <c r="H370">
        <f t="shared" si="212"/>
        <v>24.33240145275289</v>
      </c>
      <c r="I370">
        <f t="shared" si="212"/>
        <v>43.67803268993562</v>
      </c>
      <c r="J370">
        <f t="shared" si="212"/>
        <v>76.35085606720745</v>
      </c>
      <c r="K370">
        <f t="shared" si="212"/>
        <v>95.58933939020439</v>
      </c>
      <c r="L370">
        <f t="shared" si="212"/>
        <v>110.31399339038107</v>
      </c>
    </row>
    <row r="371" spans="1:12" ht="15">
      <c r="A371">
        <f t="shared" si="213"/>
        <v>1970</v>
      </c>
      <c r="B371">
        <f t="shared" si="211"/>
        <v>16.726850746454314</v>
      </c>
      <c r="C371">
        <f t="shared" si="211"/>
        <v>44.99299271509171</v>
      </c>
      <c r="D371">
        <f t="shared" si="211"/>
        <v>68.74530536090887</v>
      </c>
      <c r="E371">
        <f t="shared" si="211"/>
        <v>87.98378868390583</v>
      </c>
      <c r="F371">
        <f t="shared" si="211"/>
        <v>102.70844268408248</v>
      </c>
      <c r="H371">
        <f t="shared" si="212"/>
        <v>28.369264129579264</v>
      </c>
      <c r="I371">
        <f t="shared" si="212"/>
        <v>47.71489536676199</v>
      </c>
      <c r="J371">
        <f t="shared" si="212"/>
        <v>80.38771874403382</v>
      </c>
      <c r="K371">
        <f t="shared" si="212"/>
        <v>99.62620206703076</v>
      </c>
      <c r="L371">
        <f t="shared" si="212"/>
        <v>114.35085606720745</v>
      </c>
    </row>
    <row r="372" spans="1:12" ht="15">
      <c r="A372">
        <f t="shared" si="213"/>
        <v>1970</v>
      </c>
      <c r="B372">
        <f aca="true" t="shared" si="214" ref="B372:F381">$D$2+$C$8*B$300+$E$8*B$298+$D$8*B$299+$F$8*B$300^2+$S83+$Q83-$Q$8</f>
        <v>15.726850746454314</v>
      </c>
      <c r="C372">
        <f t="shared" si="214"/>
        <v>43.99299271509171</v>
      </c>
      <c r="D372">
        <f t="shared" si="214"/>
        <v>67.74530536090887</v>
      </c>
      <c r="E372">
        <f t="shared" si="214"/>
        <v>86.98378868390583</v>
      </c>
      <c r="F372">
        <f t="shared" si="214"/>
        <v>101.70844268408248</v>
      </c>
      <c r="H372">
        <f aca="true" t="shared" si="215" ref="H372:L381">$D$2+$C$8*H$300+$E$8*H$298+$D$8*H$299+$F$8*H$300^2+$S83+$Q83-$Q$8</f>
        <v>27.369264129579264</v>
      </c>
      <c r="I372">
        <f t="shared" si="215"/>
        <v>46.71489536676199</v>
      </c>
      <c r="J372">
        <f t="shared" si="215"/>
        <v>79.38771874403382</v>
      </c>
      <c r="K372">
        <f t="shared" si="215"/>
        <v>98.62620206703076</v>
      </c>
      <c r="L372">
        <f t="shared" si="215"/>
        <v>113.35085606720745</v>
      </c>
    </row>
    <row r="373" spans="1:12" ht="15">
      <c r="A373">
        <f t="shared" si="213"/>
        <v>1970</v>
      </c>
      <c r="B373">
        <f t="shared" si="214"/>
        <v>25.726850746454314</v>
      </c>
      <c r="C373">
        <f t="shared" si="214"/>
        <v>53.99299271509171</v>
      </c>
      <c r="D373">
        <f t="shared" si="214"/>
        <v>77.74530536090887</v>
      </c>
      <c r="E373">
        <f t="shared" si="214"/>
        <v>96.98378868390583</v>
      </c>
      <c r="F373">
        <f t="shared" si="214"/>
        <v>111.70844268408248</v>
      </c>
      <c r="H373">
        <f t="shared" si="215"/>
        <v>37.369264129579264</v>
      </c>
      <c r="I373">
        <f t="shared" si="215"/>
        <v>56.71489536676199</v>
      </c>
      <c r="J373">
        <f t="shared" si="215"/>
        <v>89.38771874403382</v>
      </c>
      <c r="K373">
        <f t="shared" si="215"/>
        <v>108.62620206703076</v>
      </c>
      <c r="L373">
        <f t="shared" si="215"/>
        <v>123.35085606720745</v>
      </c>
    </row>
    <row r="374" spans="1:12" ht="15">
      <c r="A374">
        <f t="shared" si="213"/>
        <v>1970</v>
      </c>
      <c r="B374">
        <f t="shared" si="214"/>
        <v>28.81903071456163</v>
      </c>
      <c r="C374">
        <f t="shared" si="214"/>
        <v>57.085172683199026</v>
      </c>
      <c r="D374">
        <f t="shared" si="214"/>
        <v>80.83748532901619</v>
      </c>
      <c r="E374">
        <f t="shared" si="214"/>
        <v>100.07596865201315</v>
      </c>
      <c r="F374">
        <f t="shared" si="214"/>
        <v>114.8006226521898</v>
      </c>
      <c r="H374">
        <f t="shared" si="215"/>
        <v>40.46144409768658</v>
      </c>
      <c r="I374">
        <f t="shared" si="215"/>
        <v>59.80707533486931</v>
      </c>
      <c r="J374">
        <f t="shared" si="215"/>
        <v>92.47989871214114</v>
      </c>
      <c r="K374">
        <f t="shared" si="215"/>
        <v>111.71838203513808</v>
      </c>
      <c r="L374">
        <f t="shared" si="215"/>
        <v>126.44303603531476</v>
      </c>
    </row>
    <row r="375" spans="1:12" ht="15">
      <c r="A375">
        <f t="shared" si="213"/>
        <v>1970</v>
      </c>
      <c r="B375">
        <f t="shared" si="214"/>
        <v>32.81903071456163</v>
      </c>
      <c r="C375">
        <f t="shared" si="214"/>
        <v>61.085172683199026</v>
      </c>
      <c r="D375">
        <f t="shared" si="214"/>
        <v>84.83748532901619</v>
      </c>
      <c r="E375">
        <f t="shared" si="214"/>
        <v>104.07596865201315</v>
      </c>
      <c r="F375">
        <f t="shared" si="214"/>
        <v>118.8006226521898</v>
      </c>
      <c r="H375">
        <f t="shared" si="215"/>
        <v>44.46144409768658</v>
      </c>
      <c r="I375">
        <f t="shared" si="215"/>
        <v>63.80707533486931</v>
      </c>
      <c r="J375">
        <f t="shared" si="215"/>
        <v>96.47989871214114</v>
      </c>
      <c r="K375">
        <f t="shared" si="215"/>
        <v>115.71838203513808</v>
      </c>
      <c r="L375">
        <f t="shared" si="215"/>
        <v>130.44303603531475</v>
      </c>
    </row>
    <row r="376" spans="1:12" ht="15">
      <c r="A376">
        <f t="shared" si="213"/>
        <v>1970</v>
      </c>
      <c r="B376">
        <f t="shared" si="214"/>
        <v>37.81903071456163</v>
      </c>
      <c r="C376">
        <f t="shared" si="214"/>
        <v>66.08517268319903</v>
      </c>
      <c r="D376">
        <f t="shared" si="214"/>
        <v>89.83748532901619</v>
      </c>
      <c r="E376">
        <f t="shared" si="214"/>
        <v>109.07596865201315</v>
      </c>
      <c r="F376">
        <f t="shared" si="214"/>
        <v>123.8006226521898</v>
      </c>
      <c r="H376">
        <f t="shared" si="215"/>
        <v>49.46144409768658</v>
      </c>
      <c r="I376">
        <f t="shared" si="215"/>
        <v>68.80707533486931</v>
      </c>
      <c r="J376">
        <f t="shared" si="215"/>
        <v>101.47989871214114</v>
      </c>
      <c r="K376">
        <f t="shared" si="215"/>
        <v>120.71838203513808</v>
      </c>
      <c r="L376">
        <f t="shared" si="215"/>
        <v>135.44303603531475</v>
      </c>
    </row>
    <row r="377" spans="1:12" ht="15">
      <c r="A377">
        <f t="shared" si="213"/>
        <v>1971</v>
      </c>
      <c r="B377">
        <f t="shared" si="214"/>
        <v>14.350856067207449</v>
      </c>
      <c r="C377">
        <f t="shared" si="214"/>
        <v>42.616998035844844</v>
      </c>
      <c r="D377">
        <f t="shared" si="214"/>
        <v>66.369310681662</v>
      </c>
      <c r="E377">
        <f t="shared" si="214"/>
        <v>85.60779400465896</v>
      </c>
      <c r="F377">
        <f t="shared" si="214"/>
        <v>100.33244800483561</v>
      </c>
      <c r="H377">
        <f t="shared" si="215"/>
        <v>25.9932694503324</v>
      </c>
      <c r="I377">
        <f t="shared" si="215"/>
        <v>45.33890068751513</v>
      </c>
      <c r="J377">
        <f t="shared" si="215"/>
        <v>78.01172406478695</v>
      </c>
      <c r="K377">
        <f t="shared" si="215"/>
        <v>97.25020738778389</v>
      </c>
      <c r="L377">
        <f t="shared" si="215"/>
        <v>111.97486138796057</v>
      </c>
    </row>
    <row r="378" spans="1:12" ht="15">
      <c r="A378">
        <f t="shared" si="213"/>
        <v>1971</v>
      </c>
      <c r="B378">
        <f t="shared" si="214"/>
        <v>17.35085606720745</v>
      </c>
      <c r="C378">
        <f t="shared" si="214"/>
        <v>45.616998035844844</v>
      </c>
      <c r="D378">
        <f t="shared" si="214"/>
        <v>69.369310681662</v>
      </c>
      <c r="E378">
        <f t="shared" si="214"/>
        <v>88.60779400465896</v>
      </c>
      <c r="F378">
        <f t="shared" si="214"/>
        <v>103.33244800483561</v>
      </c>
      <c r="H378">
        <f t="shared" si="215"/>
        <v>28.9932694503324</v>
      </c>
      <c r="I378">
        <f t="shared" si="215"/>
        <v>48.33890068751513</v>
      </c>
      <c r="J378">
        <f t="shared" si="215"/>
        <v>81.01172406478695</v>
      </c>
      <c r="K378">
        <f t="shared" si="215"/>
        <v>100.25020738778389</v>
      </c>
      <c r="L378">
        <f t="shared" si="215"/>
        <v>114.97486138796057</v>
      </c>
    </row>
    <row r="379" spans="1:12" ht="15">
      <c r="A379">
        <f t="shared" si="213"/>
        <v>1971</v>
      </c>
      <c r="B379">
        <f t="shared" si="214"/>
        <v>14.350856067207449</v>
      </c>
      <c r="C379">
        <f t="shared" si="214"/>
        <v>42.616998035844844</v>
      </c>
      <c r="D379">
        <f t="shared" si="214"/>
        <v>66.369310681662</v>
      </c>
      <c r="E379">
        <f t="shared" si="214"/>
        <v>85.60779400465896</v>
      </c>
      <c r="F379">
        <f t="shared" si="214"/>
        <v>100.33244800483561</v>
      </c>
      <c r="H379">
        <f t="shared" si="215"/>
        <v>25.9932694503324</v>
      </c>
      <c r="I379">
        <f t="shared" si="215"/>
        <v>45.33890068751513</v>
      </c>
      <c r="J379">
        <f t="shared" si="215"/>
        <v>78.01172406478695</v>
      </c>
      <c r="K379">
        <f t="shared" si="215"/>
        <v>97.25020738778389</v>
      </c>
      <c r="L379">
        <f t="shared" si="215"/>
        <v>111.97486138796057</v>
      </c>
    </row>
    <row r="380" spans="1:12" ht="15">
      <c r="A380">
        <f t="shared" si="213"/>
        <v>1971</v>
      </c>
      <c r="B380">
        <f t="shared" si="214"/>
        <v>67.33240145275289</v>
      </c>
      <c r="C380">
        <f t="shared" si="214"/>
        <v>95.59854342139029</v>
      </c>
      <c r="D380">
        <f t="shared" si="214"/>
        <v>119.35085606720745</v>
      </c>
      <c r="E380">
        <f t="shared" si="214"/>
        <v>138.5893393902044</v>
      </c>
      <c r="F380">
        <f t="shared" si="214"/>
        <v>153.31399339038106</v>
      </c>
      <c r="H380">
        <f t="shared" si="215"/>
        <v>78.97481483587785</v>
      </c>
      <c r="I380">
        <f t="shared" si="215"/>
        <v>98.32044607306057</v>
      </c>
      <c r="J380">
        <f t="shared" si="215"/>
        <v>130.9932694503324</v>
      </c>
      <c r="K380">
        <f t="shared" si="215"/>
        <v>150.23175277332933</v>
      </c>
      <c r="L380">
        <f t="shared" si="215"/>
        <v>164.95640677350602</v>
      </c>
    </row>
    <row r="381" spans="1:12" ht="15">
      <c r="A381">
        <f t="shared" si="213"/>
        <v>1971</v>
      </c>
      <c r="B381">
        <f t="shared" si="214"/>
        <v>65.33240145275289</v>
      </c>
      <c r="C381">
        <f t="shared" si="214"/>
        <v>93.59854342139029</v>
      </c>
      <c r="D381">
        <f t="shared" si="214"/>
        <v>117.35085606720745</v>
      </c>
      <c r="E381">
        <f t="shared" si="214"/>
        <v>136.5893393902044</v>
      </c>
      <c r="F381">
        <f t="shared" si="214"/>
        <v>151.31399339038106</v>
      </c>
      <c r="H381">
        <f t="shared" si="215"/>
        <v>76.97481483587785</v>
      </c>
      <c r="I381">
        <f t="shared" si="215"/>
        <v>96.32044607306057</v>
      </c>
      <c r="J381">
        <f t="shared" si="215"/>
        <v>128.9932694503324</v>
      </c>
      <c r="K381">
        <f t="shared" si="215"/>
        <v>148.23175277332933</v>
      </c>
      <c r="L381">
        <f t="shared" si="215"/>
        <v>162.95640677350602</v>
      </c>
    </row>
    <row r="382" spans="1:12" ht="15">
      <c r="A382">
        <f t="shared" si="213"/>
        <v>1971</v>
      </c>
      <c r="B382">
        <f aca="true" t="shared" si="216" ref="B382:F391">$D$2+$C$8*B$300+$E$8*B$298+$D$8*B$299+$F$8*B$300^2+$S93+$Q93-$Q$8</f>
        <v>75.33240145275289</v>
      </c>
      <c r="C382">
        <f t="shared" si="216"/>
        <v>103.59854342139029</v>
      </c>
      <c r="D382">
        <f t="shared" si="216"/>
        <v>127.35085606720745</v>
      </c>
      <c r="E382">
        <f t="shared" si="216"/>
        <v>146.5893393902044</v>
      </c>
      <c r="F382">
        <f t="shared" si="216"/>
        <v>161.31399339038106</v>
      </c>
      <c r="H382">
        <f aca="true" t="shared" si="217" ref="H382:L391">$D$2+$C$8*H$300+$E$8*H$298+$D$8*H$299+$F$8*H$300^2+$S93+$Q93-$Q$8</f>
        <v>86.97481483587785</v>
      </c>
      <c r="I382">
        <f t="shared" si="217"/>
        <v>106.32044607306057</v>
      </c>
      <c r="J382">
        <f t="shared" si="217"/>
        <v>138.9932694503324</v>
      </c>
      <c r="K382">
        <f t="shared" si="217"/>
        <v>158.23175277332933</v>
      </c>
      <c r="L382">
        <f t="shared" si="217"/>
        <v>172.95640677350602</v>
      </c>
    </row>
    <row r="383" spans="1:12" ht="15">
      <c r="A383">
        <f t="shared" si="213"/>
        <v>1971</v>
      </c>
      <c r="B383">
        <f t="shared" si="216"/>
        <v>1.3324014527528942</v>
      </c>
      <c r="C383">
        <f t="shared" si="216"/>
        <v>29.59854342139029</v>
      </c>
      <c r="D383">
        <f t="shared" si="216"/>
        <v>53.350856067207445</v>
      </c>
      <c r="E383">
        <f t="shared" si="216"/>
        <v>72.5893393902044</v>
      </c>
      <c r="F383">
        <f t="shared" si="216"/>
        <v>87.31399339038106</v>
      </c>
      <c r="H383">
        <f t="shared" si="217"/>
        <v>12.974814835877844</v>
      </c>
      <c r="I383">
        <f t="shared" si="217"/>
        <v>32.32044607306057</v>
      </c>
      <c r="J383">
        <f t="shared" si="217"/>
        <v>64.99326945033239</v>
      </c>
      <c r="K383">
        <f t="shared" si="217"/>
        <v>84.23175277332933</v>
      </c>
      <c r="L383">
        <f t="shared" si="217"/>
        <v>98.95640677350602</v>
      </c>
    </row>
    <row r="384" spans="1:12" ht="15">
      <c r="A384">
        <f t="shared" si="213"/>
        <v>1971</v>
      </c>
      <c r="B384">
        <f t="shared" si="216"/>
        <v>28.332401452752894</v>
      </c>
      <c r="C384">
        <f t="shared" si="216"/>
        <v>56.59854342139029</v>
      </c>
      <c r="D384">
        <f t="shared" si="216"/>
        <v>80.35085606720745</v>
      </c>
      <c r="E384">
        <f t="shared" si="216"/>
        <v>99.5893393902044</v>
      </c>
      <c r="F384">
        <f t="shared" si="216"/>
        <v>114.31399339038106</v>
      </c>
      <c r="H384">
        <f t="shared" si="217"/>
        <v>39.974814835877844</v>
      </c>
      <c r="I384">
        <f t="shared" si="217"/>
        <v>59.32044607306057</v>
      </c>
      <c r="J384">
        <f t="shared" si="217"/>
        <v>91.99326945033239</v>
      </c>
      <c r="K384">
        <f t="shared" si="217"/>
        <v>111.23175277332933</v>
      </c>
      <c r="L384">
        <f t="shared" si="217"/>
        <v>125.95640677350602</v>
      </c>
    </row>
    <row r="385" spans="1:12" ht="15">
      <c r="A385">
        <f t="shared" si="213"/>
        <v>1971</v>
      </c>
      <c r="B385">
        <f t="shared" si="216"/>
        <v>16.332401452752894</v>
      </c>
      <c r="C385">
        <f t="shared" si="216"/>
        <v>44.59854342139029</v>
      </c>
      <c r="D385">
        <f t="shared" si="216"/>
        <v>68.35085606720745</v>
      </c>
      <c r="E385">
        <f t="shared" si="216"/>
        <v>87.5893393902044</v>
      </c>
      <c r="F385">
        <f t="shared" si="216"/>
        <v>102.31399339038106</v>
      </c>
      <c r="H385">
        <f t="shared" si="217"/>
        <v>27.974814835877844</v>
      </c>
      <c r="I385">
        <f t="shared" si="217"/>
        <v>47.32044607306057</v>
      </c>
      <c r="J385">
        <f t="shared" si="217"/>
        <v>79.99326945033239</v>
      </c>
      <c r="K385">
        <f t="shared" si="217"/>
        <v>99.23175277332933</v>
      </c>
      <c r="L385">
        <f t="shared" si="217"/>
        <v>113.95640677350602</v>
      </c>
    </row>
    <row r="386" spans="1:12" ht="15">
      <c r="A386">
        <f t="shared" si="213"/>
        <v>1971</v>
      </c>
      <c r="B386">
        <f t="shared" si="216"/>
        <v>90.36926412957928</v>
      </c>
      <c r="C386">
        <f t="shared" si="216"/>
        <v>118.63540609821668</v>
      </c>
      <c r="D386">
        <f t="shared" si="216"/>
        <v>142.38771874403383</v>
      </c>
      <c r="E386">
        <f t="shared" si="216"/>
        <v>161.6262020670308</v>
      </c>
      <c r="F386">
        <f t="shared" si="216"/>
        <v>176.35085606720745</v>
      </c>
      <c r="H386">
        <f t="shared" si="217"/>
        <v>102.01167751270424</v>
      </c>
      <c r="I386">
        <f t="shared" si="217"/>
        <v>121.35730874988695</v>
      </c>
      <c r="J386">
        <f t="shared" si="217"/>
        <v>154.0301321271588</v>
      </c>
      <c r="K386">
        <f t="shared" si="217"/>
        <v>173.26861545015572</v>
      </c>
      <c r="L386">
        <f t="shared" si="217"/>
        <v>187.9932694503324</v>
      </c>
    </row>
    <row r="387" spans="1:12" ht="15">
      <c r="A387">
        <f t="shared" si="213"/>
        <v>1971</v>
      </c>
      <c r="B387">
        <f t="shared" si="216"/>
        <v>79.36926412957928</v>
      </c>
      <c r="C387">
        <f t="shared" si="216"/>
        <v>107.63540609821668</v>
      </c>
      <c r="D387">
        <f t="shared" si="216"/>
        <v>131.38771874403383</v>
      </c>
      <c r="E387">
        <f t="shared" si="216"/>
        <v>150.6262020670308</v>
      </c>
      <c r="F387">
        <f t="shared" si="216"/>
        <v>165.35085606720745</v>
      </c>
      <c r="H387">
        <f t="shared" si="217"/>
        <v>91.01167751270424</v>
      </c>
      <c r="I387">
        <f t="shared" si="217"/>
        <v>110.35730874988695</v>
      </c>
      <c r="J387">
        <f t="shared" si="217"/>
        <v>143.0301321271588</v>
      </c>
      <c r="K387">
        <f t="shared" si="217"/>
        <v>162.26861545015572</v>
      </c>
      <c r="L387">
        <f t="shared" si="217"/>
        <v>176.9932694503324</v>
      </c>
    </row>
    <row r="388" spans="1:12" ht="15">
      <c r="A388">
        <f t="shared" si="213"/>
        <v>1971</v>
      </c>
      <c r="B388">
        <f t="shared" si="216"/>
        <v>71.36926412957928</v>
      </c>
      <c r="C388">
        <f t="shared" si="216"/>
        <v>99.63540609821668</v>
      </c>
      <c r="D388">
        <f t="shared" si="216"/>
        <v>123.38771874403383</v>
      </c>
      <c r="E388">
        <f t="shared" si="216"/>
        <v>142.6262020670308</v>
      </c>
      <c r="F388">
        <f t="shared" si="216"/>
        <v>157.35085606720745</v>
      </c>
      <c r="H388">
        <f t="shared" si="217"/>
        <v>83.01167751270424</v>
      </c>
      <c r="I388">
        <f t="shared" si="217"/>
        <v>102.35730874988695</v>
      </c>
      <c r="J388">
        <f t="shared" si="217"/>
        <v>135.0301321271588</v>
      </c>
      <c r="K388">
        <f t="shared" si="217"/>
        <v>154.26861545015572</v>
      </c>
      <c r="L388">
        <f t="shared" si="217"/>
        <v>168.9932694503324</v>
      </c>
    </row>
    <row r="389" spans="1:12" ht="15">
      <c r="A389">
        <f t="shared" si="213"/>
        <v>1971</v>
      </c>
      <c r="B389">
        <f t="shared" si="216"/>
        <v>21.369264129579282</v>
      </c>
      <c r="C389">
        <f t="shared" si="216"/>
        <v>49.63540609821668</v>
      </c>
      <c r="D389">
        <f t="shared" si="216"/>
        <v>73.38771874403383</v>
      </c>
      <c r="E389">
        <f t="shared" si="216"/>
        <v>92.62620206703079</v>
      </c>
      <c r="F389">
        <f t="shared" si="216"/>
        <v>107.35085606720745</v>
      </c>
      <c r="H389">
        <f t="shared" si="217"/>
        <v>33.01167751270423</v>
      </c>
      <c r="I389">
        <f t="shared" si="217"/>
        <v>52.35730874988696</v>
      </c>
      <c r="J389">
        <f t="shared" si="217"/>
        <v>85.03013212715878</v>
      </c>
      <c r="K389">
        <f t="shared" si="217"/>
        <v>104.26861545015572</v>
      </c>
      <c r="L389">
        <f t="shared" si="217"/>
        <v>118.9932694503324</v>
      </c>
    </row>
    <row r="390" spans="1:12" ht="15">
      <c r="A390">
        <f t="shared" si="213"/>
        <v>1971</v>
      </c>
      <c r="B390">
        <f t="shared" si="216"/>
        <v>23.369264129579282</v>
      </c>
      <c r="C390">
        <f t="shared" si="216"/>
        <v>51.63540609821668</v>
      </c>
      <c r="D390">
        <f t="shared" si="216"/>
        <v>75.38771874403383</v>
      </c>
      <c r="E390">
        <f t="shared" si="216"/>
        <v>94.62620206703079</v>
      </c>
      <c r="F390">
        <f t="shared" si="216"/>
        <v>109.35085606720745</v>
      </c>
      <c r="H390">
        <f t="shared" si="217"/>
        <v>35.01167751270423</v>
      </c>
      <c r="I390">
        <f t="shared" si="217"/>
        <v>54.35730874988696</v>
      </c>
      <c r="J390">
        <f t="shared" si="217"/>
        <v>87.03013212715878</v>
      </c>
      <c r="K390">
        <f t="shared" si="217"/>
        <v>106.26861545015572</v>
      </c>
      <c r="L390">
        <f t="shared" si="217"/>
        <v>120.9932694503324</v>
      </c>
    </row>
    <row r="391" spans="1:12" ht="15">
      <c r="A391">
        <f t="shared" si="213"/>
        <v>1971</v>
      </c>
      <c r="B391">
        <f t="shared" si="216"/>
        <v>36.36926412957928</v>
      </c>
      <c r="C391">
        <f t="shared" si="216"/>
        <v>64.63540609821668</v>
      </c>
      <c r="D391">
        <f t="shared" si="216"/>
        <v>88.38771874403383</v>
      </c>
      <c r="E391">
        <f t="shared" si="216"/>
        <v>107.62620206703079</v>
      </c>
      <c r="F391">
        <f t="shared" si="216"/>
        <v>122.35085606720745</v>
      </c>
      <c r="H391">
        <f t="shared" si="217"/>
        <v>48.01167751270423</v>
      </c>
      <c r="I391">
        <f t="shared" si="217"/>
        <v>67.35730874988695</v>
      </c>
      <c r="J391">
        <f t="shared" si="217"/>
        <v>100.03013212715878</v>
      </c>
      <c r="K391">
        <f t="shared" si="217"/>
        <v>119.26861545015572</v>
      </c>
      <c r="L391">
        <f t="shared" si="217"/>
        <v>133.9932694503324</v>
      </c>
    </row>
    <row r="392" spans="1:12" ht="15">
      <c r="A392">
        <f t="shared" si="213"/>
        <v>1971</v>
      </c>
      <c r="B392">
        <f aca="true" t="shared" si="218" ref="B392:F401">$D$2+$C$8*B$300+$E$8*B$298+$D$8*B$299+$F$8*B$300^2+$S103+$Q103-$Q$8</f>
        <v>76.46144409768658</v>
      </c>
      <c r="C392">
        <f t="shared" si="218"/>
        <v>104.72758606632398</v>
      </c>
      <c r="D392">
        <f t="shared" si="218"/>
        <v>128.47989871214114</v>
      </c>
      <c r="E392">
        <f t="shared" si="218"/>
        <v>147.7183820351381</v>
      </c>
      <c r="F392">
        <f t="shared" si="218"/>
        <v>162.44303603531475</v>
      </c>
      <c r="H392">
        <f aca="true" t="shared" si="219" ref="H392:L401">$D$2+$C$8*H$300+$E$8*H$298+$D$8*H$299+$F$8*H$300^2+$S103+$Q103-$Q$8</f>
        <v>88.10385748081154</v>
      </c>
      <c r="I392">
        <f t="shared" si="219"/>
        <v>107.44948871799426</v>
      </c>
      <c r="J392">
        <f t="shared" si="219"/>
        <v>140.1223120952661</v>
      </c>
      <c r="K392">
        <f t="shared" si="219"/>
        <v>159.36079541826302</v>
      </c>
      <c r="L392">
        <f t="shared" si="219"/>
        <v>174.0854494184397</v>
      </c>
    </row>
    <row r="393" spans="1:12" ht="15">
      <c r="A393">
        <f t="shared" si="213"/>
        <v>1971</v>
      </c>
      <c r="B393">
        <f t="shared" si="218"/>
        <v>84.46144409768658</v>
      </c>
      <c r="C393">
        <f t="shared" si="218"/>
        <v>112.72758606632398</v>
      </c>
      <c r="D393">
        <f t="shared" si="218"/>
        <v>136.47989871214114</v>
      </c>
      <c r="E393">
        <f t="shared" si="218"/>
        <v>155.7183820351381</v>
      </c>
      <c r="F393">
        <f t="shared" si="218"/>
        <v>170.44303603531475</v>
      </c>
      <c r="H393">
        <f t="shared" si="219"/>
        <v>96.10385748081154</v>
      </c>
      <c r="I393">
        <f t="shared" si="219"/>
        <v>115.44948871799426</v>
      </c>
      <c r="J393">
        <f t="shared" si="219"/>
        <v>148.1223120952661</v>
      </c>
      <c r="K393">
        <f t="shared" si="219"/>
        <v>167.36079541826302</v>
      </c>
      <c r="L393">
        <f t="shared" si="219"/>
        <v>182.0854494184397</v>
      </c>
    </row>
    <row r="394" spans="1:12" ht="15">
      <c r="A394">
        <f t="shared" si="213"/>
        <v>1971</v>
      </c>
      <c r="B394">
        <f t="shared" si="218"/>
        <v>80.46144409768658</v>
      </c>
      <c r="C394">
        <f t="shared" si="218"/>
        <v>108.72758606632398</v>
      </c>
      <c r="D394">
        <f t="shared" si="218"/>
        <v>132.47989871214114</v>
      </c>
      <c r="E394">
        <f t="shared" si="218"/>
        <v>151.7183820351381</v>
      </c>
      <c r="F394">
        <f t="shared" si="218"/>
        <v>166.44303603531475</v>
      </c>
      <c r="H394">
        <f t="shared" si="219"/>
        <v>92.10385748081154</v>
      </c>
      <c r="I394">
        <f t="shared" si="219"/>
        <v>111.44948871799426</v>
      </c>
      <c r="J394">
        <f t="shared" si="219"/>
        <v>144.1223120952661</v>
      </c>
      <c r="K394">
        <f t="shared" si="219"/>
        <v>163.36079541826302</v>
      </c>
      <c r="L394">
        <f t="shared" si="219"/>
        <v>178.0854494184397</v>
      </c>
    </row>
    <row r="395" spans="1:12" ht="15">
      <c r="A395">
        <f t="shared" si="213"/>
        <v>1971</v>
      </c>
      <c r="B395">
        <f t="shared" si="218"/>
        <v>44.689988069627944</v>
      </c>
      <c r="C395">
        <f t="shared" si="218"/>
        <v>72.95613003826534</v>
      </c>
      <c r="D395">
        <f t="shared" si="218"/>
        <v>96.7084426840825</v>
      </c>
      <c r="E395">
        <f t="shared" si="218"/>
        <v>115.94692600707945</v>
      </c>
      <c r="F395">
        <f t="shared" si="218"/>
        <v>130.6715800072561</v>
      </c>
      <c r="H395">
        <f t="shared" si="219"/>
        <v>56.3324014527529</v>
      </c>
      <c r="I395">
        <f t="shared" si="219"/>
        <v>75.67803268993563</v>
      </c>
      <c r="J395">
        <f t="shared" si="219"/>
        <v>108.35085606720745</v>
      </c>
      <c r="K395">
        <f t="shared" si="219"/>
        <v>127.5893393902044</v>
      </c>
      <c r="L395">
        <f t="shared" si="219"/>
        <v>142.31399339038106</v>
      </c>
    </row>
    <row r="396" spans="1:12" ht="15">
      <c r="A396">
        <f t="shared" si="213"/>
        <v>1971</v>
      </c>
      <c r="B396">
        <f t="shared" si="218"/>
        <v>49.689988069627944</v>
      </c>
      <c r="C396">
        <f t="shared" si="218"/>
        <v>77.95613003826534</v>
      </c>
      <c r="D396">
        <f t="shared" si="218"/>
        <v>101.7084426840825</v>
      </c>
      <c r="E396">
        <f t="shared" si="218"/>
        <v>120.94692600707945</v>
      </c>
      <c r="F396">
        <f t="shared" si="218"/>
        <v>135.6715800072561</v>
      </c>
      <c r="H396">
        <f t="shared" si="219"/>
        <v>61.3324014527529</v>
      </c>
      <c r="I396">
        <f t="shared" si="219"/>
        <v>80.67803268993563</v>
      </c>
      <c r="J396">
        <f t="shared" si="219"/>
        <v>113.35085606720745</v>
      </c>
      <c r="K396">
        <f t="shared" si="219"/>
        <v>132.5893393902044</v>
      </c>
      <c r="L396">
        <f t="shared" si="219"/>
        <v>147.31399339038106</v>
      </c>
    </row>
    <row r="397" spans="1:12" ht="15">
      <c r="A397">
        <f t="shared" si="213"/>
        <v>1971</v>
      </c>
      <c r="B397">
        <f t="shared" si="218"/>
        <v>31.689988069627944</v>
      </c>
      <c r="C397">
        <f t="shared" si="218"/>
        <v>59.95613003826534</v>
      </c>
      <c r="D397">
        <f t="shared" si="218"/>
        <v>83.7084426840825</v>
      </c>
      <c r="E397">
        <f t="shared" si="218"/>
        <v>102.94692600707945</v>
      </c>
      <c r="F397">
        <f t="shared" si="218"/>
        <v>117.67158000725611</v>
      </c>
      <c r="H397">
        <f t="shared" si="219"/>
        <v>43.3324014527529</v>
      </c>
      <c r="I397">
        <f t="shared" si="219"/>
        <v>62.67803268993563</v>
      </c>
      <c r="J397">
        <f t="shared" si="219"/>
        <v>95.35085606720745</v>
      </c>
      <c r="K397">
        <f t="shared" si="219"/>
        <v>114.58933939020439</v>
      </c>
      <c r="L397">
        <f t="shared" si="219"/>
        <v>129.31399339038106</v>
      </c>
    </row>
    <row r="398" spans="1:12" ht="15">
      <c r="A398">
        <f t="shared" si="213"/>
        <v>1971</v>
      </c>
      <c r="B398">
        <f t="shared" si="218"/>
        <v>59.72685074645432</v>
      </c>
      <c r="C398">
        <f t="shared" si="218"/>
        <v>87.99299271509172</v>
      </c>
      <c r="D398">
        <f t="shared" si="218"/>
        <v>111.74530536090887</v>
      </c>
      <c r="E398">
        <f t="shared" si="218"/>
        <v>130.98378868390583</v>
      </c>
      <c r="F398">
        <f t="shared" si="218"/>
        <v>145.70844268408248</v>
      </c>
      <c r="H398">
        <f t="shared" si="219"/>
        <v>71.36926412957928</v>
      </c>
      <c r="I398">
        <f t="shared" si="219"/>
        <v>90.714895366762</v>
      </c>
      <c r="J398">
        <f t="shared" si="219"/>
        <v>123.38771874403382</v>
      </c>
      <c r="K398">
        <f t="shared" si="219"/>
        <v>142.62620206703076</v>
      </c>
      <c r="L398">
        <f t="shared" si="219"/>
        <v>157.35085606720745</v>
      </c>
    </row>
    <row r="399" spans="1:12" ht="15">
      <c r="A399">
        <f t="shared" si="213"/>
        <v>1971</v>
      </c>
      <c r="B399">
        <f t="shared" si="218"/>
        <v>58.72685074645432</v>
      </c>
      <c r="C399">
        <f t="shared" si="218"/>
        <v>86.99299271509172</v>
      </c>
      <c r="D399">
        <f t="shared" si="218"/>
        <v>110.74530536090887</v>
      </c>
      <c r="E399">
        <f t="shared" si="218"/>
        <v>129.98378868390583</v>
      </c>
      <c r="F399">
        <f t="shared" si="218"/>
        <v>144.70844268408248</v>
      </c>
      <c r="H399">
        <f t="shared" si="219"/>
        <v>70.36926412957928</v>
      </c>
      <c r="I399">
        <f t="shared" si="219"/>
        <v>89.714895366762</v>
      </c>
      <c r="J399">
        <f t="shared" si="219"/>
        <v>122.38771874403382</v>
      </c>
      <c r="K399">
        <f t="shared" si="219"/>
        <v>141.62620206703076</v>
      </c>
      <c r="L399">
        <f t="shared" si="219"/>
        <v>156.35085606720745</v>
      </c>
    </row>
    <row r="400" spans="1:12" ht="15">
      <c r="A400">
        <f t="shared" si="213"/>
        <v>1971</v>
      </c>
      <c r="B400">
        <f t="shared" si="218"/>
        <v>71.72685074645432</v>
      </c>
      <c r="C400">
        <f t="shared" si="218"/>
        <v>99.99299271509172</v>
      </c>
      <c r="D400">
        <f t="shared" si="218"/>
        <v>123.74530536090887</v>
      </c>
      <c r="E400">
        <f t="shared" si="218"/>
        <v>142.98378868390583</v>
      </c>
      <c r="F400">
        <f t="shared" si="218"/>
        <v>157.70844268408248</v>
      </c>
      <c r="H400">
        <f t="shared" si="219"/>
        <v>83.36926412957928</v>
      </c>
      <c r="I400">
        <f t="shared" si="219"/>
        <v>102.714895366762</v>
      </c>
      <c r="J400">
        <f t="shared" si="219"/>
        <v>135.38771874403383</v>
      </c>
      <c r="K400">
        <f t="shared" si="219"/>
        <v>154.62620206703076</v>
      </c>
      <c r="L400">
        <f t="shared" si="219"/>
        <v>169.35085606720745</v>
      </c>
    </row>
    <row r="401" spans="1:12" ht="15">
      <c r="A401">
        <f t="shared" si="213"/>
        <v>1971</v>
      </c>
      <c r="B401">
        <f t="shared" si="218"/>
        <v>68.81903071456162</v>
      </c>
      <c r="C401">
        <f t="shared" si="218"/>
        <v>97.08517268319902</v>
      </c>
      <c r="D401">
        <f t="shared" si="218"/>
        <v>120.83748532901618</v>
      </c>
      <c r="E401">
        <f t="shared" si="218"/>
        <v>140.07596865201313</v>
      </c>
      <c r="F401">
        <f t="shared" si="218"/>
        <v>154.8006226521898</v>
      </c>
      <c r="H401">
        <f t="shared" si="219"/>
        <v>80.46144409768658</v>
      </c>
      <c r="I401">
        <f t="shared" si="219"/>
        <v>99.8070753348693</v>
      </c>
      <c r="J401">
        <f t="shared" si="219"/>
        <v>132.47989871214114</v>
      </c>
      <c r="K401">
        <f t="shared" si="219"/>
        <v>151.71838203513806</v>
      </c>
      <c r="L401">
        <f t="shared" si="219"/>
        <v>166.44303603531475</v>
      </c>
    </row>
    <row r="402" spans="1:12" ht="15">
      <c r="A402">
        <f t="shared" si="213"/>
        <v>1971</v>
      </c>
      <c r="B402">
        <f aca="true" t="shared" si="220" ref="B402:F411">$D$2+$C$8*B$300+$E$8*B$298+$D$8*B$299+$F$8*B$300^2+$S113+$Q113-$Q$8</f>
        <v>61.81903071456162</v>
      </c>
      <c r="C402">
        <f t="shared" si="220"/>
        <v>90.08517268319902</v>
      </c>
      <c r="D402">
        <f t="shared" si="220"/>
        <v>113.83748532901618</v>
      </c>
      <c r="E402">
        <f t="shared" si="220"/>
        <v>133.07596865201313</v>
      </c>
      <c r="F402">
        <f t="shared" si="220"/>
        <v>147.8006226521898</v>
      </c>
      <c r="H402">
        <f aca="true" t="shared" si="221" ref="H402:L411">$D$2+$C$8*H$300+$E$8*H$298+$D$8*H$299+$F$8*H$300^2+$S113+$Q113-$Q$8</f>
        <v>73.46144409768658</v>
      </c>
      <c r="I402">
        <f t="shared" si="221"/>
        <v>92.8070753348693</v>
      </c>
      <c r="J402">
        <f t="shared" si="221"/>
        <v>125.47989871214112</v>
      </c>
      <c r="K402">
        <f t="shared" si="221"/>
        <v>144.71838203513806</v>
      </c>
      <c r="L402">
        <f t="shared" si="221"/>
        <v>159.44303603531475</v>
      </c>
    </row>
    <row r="403" spans="1:12" ht="15">
      <c r="A403">
        <f t="shared" si="213"/>
        <v>1971</v>
      </c>
      <c r="B403">
        <f t="shared" si="220"/>
        <v>83.81903071456162</v>
      </c>
      <c r="C403">
        <f t="shared" si="220"/>
        <v>112.08517268319902</v>
      </c>
      <c r="D403">
        <f t="shared" si="220"/>
        <v>135.83748532901618</v>
      </c>
      <c r="E403">
        <f t="shared" si="220"/>
        <v>155.07596865201313</v>
      </c>
      <c r="F403">
        <f t="shared" si="220"/>
        <v>169.8006226521898</v>
      </c>
      <c r="H403">
        <f t="shared" si="221"/>
        <v>95.46144409768658</v>
      </c>
      <c r="I403">
        <f t="shared" si="221"/>
        <v>114.8070753348693</v>
      </c>
      <c r="J403">
        <f t="shared" si="221"/>
        <v>147.47989871214114</v>
      </c>
      <c r="K403">
        <f t="shared" si="221"/>
        <v>166.71838203513806</v>
      </c>
      <c r="L403">
        <f t="shared" si="221"/>
        <v>181.44303603531475</v>
      </c>
    </row>
    <row r="404" spans="1:12" ht="15">
      <c r="A404">
        <f t="shared" si="213"/>
        <v>1972</v>
      </c>
      <c r="B404">
        <f t="shared" si="220"/>
        <v>20.350856067207445</v>
      </c>
      <c r="C404">
        <f t="shared" si="220"/>
        <v>48.616998035844844</v>
      </c>
      <c r="D404">
        <f t="shared" si="220"/>
        <v>72.369310681662</v>
      </c>
      <c r="E404">
        <f t="shared" si="220"/>
        <v>91.60779400465896</v>
      </c>
      <c r="F404">
        <f t="shared" si="220"/>
        <v>106.33244800483561</v>
      </c>
      <c r="H404">
        <f t="shared" si="221"/>
        <v>31.99326945033239</v>
      </c>
      <c r="I404">
        <f t="shared" si="221"/>
        <v>51.33890068751512</v>
      </c>
      <c r="J404">
        <f t="shared" si="221"/>
        <v>84.01172406478695</v>
      </c>
      <c r="K404">
        <f t="shared" si="221"/>
        <v>103.25020738778389</v>
      </c>
      <c r="L404">
        <f t="shared" si="221"/>
        <v>117.97486138796057</v>
      </c>
    </row>
    <row r="405" spans="1:12" ht="15">
      <c r="A405">
        <f t="shared" si="213"/>
        <v>1972</v>
      </c>
      <c r="B405">
        <f t="shared" si="220"/>
        <v>26.350856067207445</v>
      </c>
      <c r="C405">
        <f t="shared" si="220"/>
        <v>54.616998035844844</v>
      </c>
      <c r="D405">
        <f t="shared" si="220"/>
        <v>78.369310681662</v>
      </c>
      <c r="E405">
        <f t="shared" si="220"/>
        <v>97.60779400465896</v>
      </c>
      <c r="F405">
        <f t="shared" si="220"/>
        <v>112.33244800483561</v>
      </c>
      <c r="H405">
        <f t="shared" si="221"/>
        <v>37.99326945033239</v>
      </c>
      <c r="I405">
        <f t="shared" si="221"/>
        <v>57.33890068751512</v>
      </c>
      <c r="J405">
        <f t="shared" si="221"/>
        <v>90.01172406478695</v>
      </c>
      <c r="K405">
        <f t="shared" si="221"/>
        <v>109.25020738778389</v>
      </c>
      <c r="L405">
        <f t="shared" si="221"/>
        <v>123.97486138796057</v>
      </c>
    </row>
    <row r="406" spans="1:12" ht="15">
      <c r="A406">
        <f t="shared" si="213"/>
        <v>1972</v>
      </c>
      <c r="B406">
        <f t="shared" si="220"/>
        <v>18.350856067207445</v>
      </c>
      <c r="C406">
        <f t="shared" si="220"/>
        <v>46.616998035844844</v>
      </c>
      <c r="D406">
        <f t="shared" si="220"/>
        <v>70.369310681662</v>
      </c>
      <c r="E406">
        <f t="shared" si="220"/>
        <v>89.60779400465896</v>
      </c>
      <c r="F406">
        <f t="shared" si="220"/>
        <v>104.33244800483561</v>
      </c>
      <c r="H406">
        <f t="shared" si="221"/>
        <v>29.99326945033239</v>
      </c>
      <c r="I406">
        <f t="shared" si="221"/>
        <v>49.33890068751512</v>
      </c>
      <c r="J406">
        <f t="shared" si="221"/>
        <v>82.01172406478695</v>
      </c>
      <c r="K406">
        <f t="shared" si="221"/>
        <v>101.25020738778389</v>
      </c>
      <c r="L406">
        <f t="shared" si="221"/>
        <v>115.97486138796057</v>
      </c>
    </row>
    <row r="407" spans="1:12" ht="15">
      <c r="A407">
        <f t="shared" si="213"/>
        <v>1972</v>
      </c>
      <c r="B407">
        <f t="shared" si="220"/>
        <v>-20.667598547247106</v>
      </c>
      <c r="C407">
        <f t="shared" si="220"/>
        <v>7.59854342139029</v>
      </c>
      <c r="D407">
        <f t="shared" si="220"/>
        <v>31.350856067207445</v>
      </c>
      <c r="E407">
        <f t="shared" si="220"/>
        <v>50.5893393902044</v>
      </c>
      <c r="F407">
        <f t="shared" si="220"/>
        <v>65.31399339038106</v>
      </c>
      <c r="H407">
        <f t="shared" si="221"/>
        <v>-9.025185164122156</v>
      </c>
      <c r="I407">
        <f t="shared" si="221"/>
        <v>10.320446073060573</v>
      </c>
      <c r="J407">
        <f t="shared" si="221"/>
        <v>42.99326945033239</v>
      </c>
      <c r="K407">
        <f t="shared" si="221"/>
        <v>62.23175277332933</v>
      </c>
      <c r="L407">
        <f t="shared" si="221"/>
        <v>76.95640677350602</v>
      </c>
    </row>
    <row r="408" spans="1:12" ht="15">
      <c r="A408">
        <f t="shared" si="213"/>
        <v>1972</v>
      </c>
      <c r="B408">
        <f t="shared" si="220"/>
        <v>-19.667598547247106</v>
      </c>
      <c r="C408">
        <f t="shared" si="220"/>
        <v>8.59854342139029</v>
      </c>
      <c r="D408">
        <f t="shared" si="220"/>
        <v>32.350856067207445</v>
      </c>
      <c r="E408">
        <f t="shared" si="220"/>
        <v>51.5893393902044</v>
      </c>
      <c r="F408">
        <f t="shared" si="220"/>
        <v>66.31399339038106</v>
      </c>
      <c r="H408">
        <f t="shared" si="221"/>
        <v>-8.025185164122156</v>
      </c>
      <c r="I408">
        <f t="shared" si="221"/>
        <v>11.320446073060573</v>
      </c>
      <c r="J408">
        <f t="shared" si="221"/>
        <v>43.99326945033239</v>
      </c>
      <c r="K408">
        <f t="shared" si="221"/>
        <v>63.23175277332933</v>
      </c>
      <c r="L408">
        <f t="shared" si="221"/>
        <v>77.95640677350602</v>
      </c>
    </row>
    <row r="409" spans="1:12" ht="15">
      <c r="A409">
        <f t="shared" si="213"/>
        <v>1972</v>
      </c>
      <c r="B409">
        <f t="shared" si="220"/>
        <v>-22.667598547247106</v>
      </c>
      <c r="C409">
        <f t="shared" si="220"/>
        <v>5.59854342139029</v>
      </c>
      <c r="D409">
        <f t="shared" si="220"/>
        <v>29.350856067207445</v>
      </c>
      <c r="E409">
        <f t="shared" si="220"/>
        <v>48.5893393902044</v>
      </c>
      <c r="F409">
        <f t="shared" si="220"/>
        <v>63.31399339038106</v>
      </c>
      <c r="H409">
        <f t="shared" si="221"/>
        <v>-11.025185164122156</v>
      </c>
      <c r="I409">
        <f t="shared" si="221"/>
        <v>8.320446073060573</v>
      </c>
      <c r="J409">
        <f t="shared" si="221"/>
        <v>40.99326945033239</v>
      </c>
      <c r="K409">
        <f t="shared" si="221"/>
        <v>60.23175277332933</v>
      </c>
      <c r="L409">
        <f t="shared" si="221"/>
        <v>74.95640677350602</v>
      </c>
    </row>
    <row r="410" spans="1:12" ht="15">
      <c r="A410">
        <f t="shared" si="213"/>
        <v>1972</v>
      </c>
      <c r="B410">
        <f t="shared" si="220"/>
        <v>-6.667598547247105</v>
      </c>
      <c r="C410">
        <f t="shared" si="220"/>
        <v>21.59854342139029</v>
      </c>
      <c r="D410">
        <f t="shared" si="220"/>
        <v>45.350856067207445</v>
      </c>
      <c r="E410">
        <f t="shared" si="220"/>
        <v>64.5893393902044</v>
      </c>
      <c r="F410">
        <f t="shared" si="220"/>
        <v>79.31399339038106</v>
      </c>
      <c r="H410">
        <f t="shared" si="221"/>
        <v>4.974814835877845</v>
      </c>
      <c r="I410">
        <f t="shared" si="221"/>
        <v>24.320446073060573</v>
      </c>
      <c r="J410">
        <f t="shared" si="221"/>
        <v>56.99326945033239</v>
      </c>
      <c r="K410">
        <f t="shared" si="221"/>
        <v>76.23175277332933</v>
      </c>
      <c r="L410">
        <f t="shared" si="221"/>
        <v>90.95640677350602</v>
      </c>
    </row>
    <row r="411" spans="1:12" ht="15">
      <c r="A411">
        <f t="shared" si="213"/>
        <v>1972</v>
      </c>
      <c r="B411">
        <f t="shared" si="220"/>
        <v>13.33240145275289</v>
      </c>
      <c r="C411">
        <f t="shared" si="220"/>
        <v>41.59854342139029</v>
      </c>
      <c r="D411">
        <f t="shared" si="220"/>
        <v>65.35085606720745</v>
      </c>
      <c r="E411">
        <f t="shared" si="220"/>
        <v>84.5893393902044</v>
      </c>
      <c r="F411">
        <f t="shared" si="220"/>
        <v>99.31399339038106</v>
      </c>
      <c r="H411">
        <f t="shared" si="221"/>
        <v>24.974814835877844</v>
      </c>
      <c r="I411">
        <f t="shared" si="221"/>
        <v>44.320446073060566</v>
      </c>
      <c r="J411">
        <f t="shared" si="221"/>
        <v>76.99326945033239</v>
      </c>
      <c r="K411">
        <f t="shared" si="221"/>
        <v>96.23175277332933</v>
      </c>
      <c r="L411">
        <f t="shared" si="221"/>
        <v>110.95640677350602</v>
      </c>
    </row>
    <row r="412" spans="1:12" ht="15">
      <c r="A412">
        <f t="shared" si="213"/>
        <v>1972</v>
      </c>
      <c r="B412">
        <f aca="true" t="shared" si="222" ref="B412:F421">$D$2+$C$8*B$300+$E$8*B$298+$D$8*B$299+$F$8*B$300^2+$S123+$Q123-$Q$8</f>
        <v>26.33240145275289</v>
      </c>
      <c r="C412">
        <f t="shared" si="222"/>
        <v>54.59854342139029</v>
      </c>
      <c r="D412">
        <f t="shared" si="222"/>
        <v>78.35085606720745</v>
      </c>
      <c r="E412">
        <f t="shared" si="222"/>
        <v>97.5893393902044</v>
      </c>
      <c r="F412">
        <f t="shared" si="222"/>
        <v>112.31399339038106</v>
      </c>
      <c r="H412">
        <f aca="true" t="shared" si="223" ref="H412:L421">$D$2+$C$8*H$300+$E$8*H$298+$D$8*H$299+$F$8*H$300^2+$S123+$Q123-$Q$8</f>
        <v>37.97481483587785</v>
      </c>
      <c r="I412">
        <f t="shared" si="223"/>
        <v>57.320446073060566</v>
      </c>
      <c r="J412">
        <f t="shared" si="223"/>
        <v>89.99326945033239</v>
      </c>
      <c r="K412">
        <f t="shared" si="223"/>
        <v>109.23175277332933</v>
      </c>
      <c r="L412">
        <f t="shared" si="223"/>
        <v>123.95640677350602</v>
      </c>
    </row>
    <row r="413" spans="1:12" ht="15">
      <c r="A413">
        <f t="shared" si="213"/>
        <v>1972</v>
      </c>
      <c r="B413">
        <f t="shared" si="222"/>
        <v>-41.63073587042072</v>
      </c>
      <c r="C413">
        <f t="shared" si="222"/>
        <v>-13.364593901783323</v>
      </c>
      <c r="D413">
        <f t="shared" si="222"/>
        <v>10.387718744033833</v>
      </c>
      <c r="E413">
        <f t="shared" si="222"/>
        <v>29.62620206703079</v>
      </c>
      <c r="F413">
        <f t="shared" si="222"/>
        <v>44.350856067207445</v>
      </c>
      <c r="H413">
        <f t="shared" si="223"/>
        <v>-29.98832248729577</v>
      </c>
      <c r="I413">
        <f t="shared" si="223"/>
        <v>-10.642691250113039</v>
      </c>
      <c r="J413">
        <f t="shared" si="223"/>
        <v>22.03013212715878</v>
      </c>
      <c r="K413">
        <f t="shared" si="223"/>
        <v>41.26861545015572</v>
      </c>
      <c r="L413">
        <f t="shared" si="223"/>
        <v>55.993269450332406</v>
      </c>
    </row>
    <row r="414" spans="1:12" ht="15">
      <c r="A414">
        <f t="shared" si="213"/>
        <v>1972</v>
      </c>
      <c r="B414">
        <f t="shared" si="222"/>
        <v>-43.63073587042072</v>
      </c>
      <c r="C414">
        <f t="shared" si="222"/>
        <v>-15.364593901783323</v>
      </c>
      <c r="D414">
        <f t="shared" si="222"/>
        <v>8.387718744033833</v>
      </c>
      <c r="E414">
        <f t="shared" si="222"/>
        <v>27.62620206703079</v>
      </c>
      <c r="F414">
        <f t="shared" si="222"/>
        <v>42.350856067207445</v>
      </c>
      <c r="H414">
        <f t="shared" si="223"/>
        <v>-31.98832248729577</v>
      </c>
      <c r="I414">
        <f t="shared" si="223"/>
        <v>-12.642691250113039</v>
      </c>
      <c r="J414">
        <f t="shared" si="223"/>
        <v>20.03013212715878</v>
      </c>
      <c r="K414">
        <f t="shared" si="223"/>
        <v>39.26861545015572</v>
      </c>
      <c r="L414">
        <f t="shared" si="223"/>
        <v>53.993269450332406</v>
      </c>
    </row>
    <row r="415" spans="1:12" ht="15">
      <c r="A415">
        <f t="shared" si="213"/>
        <v>1972</v>
      </c>
      <c r="B415">
        <f t="shared" si="222"/>
        <v>-46.63073587042072</v>
      </c>
      <c r="C415">
        <f t="shared" si="222"/>
        <v>-18.364593901783323</v>
      </c>
      <c r="D415">
        <f t="shared" si="222"/>
        <v>5.387718744033834</v>
      </c>
      <c r="E415">
        <f t="shared" si="222"/>
        <v>24.62620206703079</v>
      </c>
      <c r="F415">
        <f t="shared" si="222"/>
        <v>39.350856067207445</v>
      </c>
      <c r="H415">
        <f t="shared" si="223"/>
        <v>-34.98832248729577</v>
      </c>
      <c r="I415">
        <f t="shared" si="223"/>
        <v>-15.642691250113039</v>
      </c>
      <c r="J415">
        <f t="shared" si="223"/>
        <v>17.03013212715878</v>
      </c>
      <c r="K415">
        <f t="shared" si="223"/>
        <v>36.26861545015572</v>
      </c>
      <c r="L415">
        <f t="shared" si="223"/>
        <v>50.993269450332406</v>
      </c>
    </row>
    <row r="416" spans="1:12" ht="15">
      <c r="A416">
        <f t="shared" si="213"/>
        <v>1972</v>
      </c>
      <c r="B416">
        <f t="shared" si="222"/>
        <v>15.369264129579278</v>
      </c>
      <c r="C416">
        <f t="shared" si="222"/>
        <v>43.63540609821668</v>
      </c>
      <c r="D416">
        <f t="shared" si="222"/>
        <v>67.38771874403383</v>
      </c>
      <c r="E416">
        <f t="shared" si="222"/>
        <v>86.62620206703079</v>
      </c>
      <c r="F416">
        <f t="shared" si="222"/>
        <v>101.35085606720745</v>
      </c>
      <c r="H416">
        <f t="shared" si="223"/>
        <v>27.01167751270423</v>
      </c>
      <c r="I416">
        <f t="shared" si="223"/>
        <v>46.357308749886954</v>
      </c>
      <c r="J416">
        <f t="shared" si="223"/>
        <v>79.03013212715878</v>
      </c>
      <c r="K416">
        <f t="shared" si="223"/>
        <v>98.26861545015572</v>
      </c>
      <c r="L416">
        <f t="shared" si="223"/>
        <v>112.9932694503324</v>
      </c>
    </row>
    <row r="417" spans="1:12" ht="15">
      <c r="A417">
        <f t="shared" si="213"/>
        <v>1972</v>
      </c>
      <c r="B417">
        <f t="shared" si="222"/>
        <v>29.36926412957928</v>
      </c>
      <c r="C417">
        <f t="shared" si="222"/>
        <v>57.63540609821668</v>
      </c>
      <c r="D417">
        <f t="shared" si="222"/>
        <v>81.38771874403383</v>
      </c>
      <c r="E417">
        <f t="shared" si="222"/>
        <v>100.62620206703079</v>
      </c>
      <c r="F417">
        <f t="shared" si="222"/>
        <v>115.35085606720745</v>
      </c>
      <c r="H417">
        <f t="shared" si="223"/>
        <v>41.01167751270424</v>
      </c>
      <c r="I417">
        <f t="shared" si="223"/>
        <v>60.357308749886954</v>
      </c>
      <c r="J417">
        <f t="shared" si="223"/>
        <v>93.03013212715878</v>
      </c>
      <c r="K417">
        <f t="shared" si="223"/>
        <v>112.26861545015572</v>
      </c>
      <c r="L417">
        <f t="shared" si="223"/>
        <v>126.9932694503324</v>
      </c>
    </row>
    <row r="418" spans="1:12" ht="15">
      <c r="A418">
        <f t="shared" si="213"/>
        <v>1972</v>
      </c>
      <c r="B418">
        <f t="shared" si="222"/>
        <v>26.36926412957928</v>
      </c>
      <c r="C418">
        <f t="shared" si="222"/>
        <v>54.63540609821668</v>
      </c>
      <c r="D418">
        <f t="shared" si="222"/>
        <v>78.38771874403383</v>
      </c>
      <c r="E418">
        <f t="shared" si="222"/>
        <v>97.62620206703079</v>
      </c>
      <c r="F418">
        <f t="shared" si="222"/>
        <v>112.35085606720745</v>
      </c>
      <c r="H418">
        <f t="shared" si="223"/>
        <v>38.01167751270424</v>
      </c>
      <c r="I418">
        <f t="shared" si="223"/>
        <v>57.357308749886954</v>
      </c>
      <c r="J418">
        <f t="shared" si="223"/>
        <v>90.03013212715878</v>
      </c>
      <c r="K418">
        <f t="shared" si="223"/>
        <v>109.26861545015572</v>
      </c>
      <c r="L418">
        <f t="shared" si="223"/>
        <v>123.9932694503324</v>
      </c>
    </row>
    <row r="419" spans="1:12" ht="15">
      <c r="A419">
        <f t="shared" si="213"/>
        <v>1972</v>
      </c>
      <c r="B419">
        <f t="shared" si="222"/>
        <v>-35.53855590231342</v>
      </c>
      <c r="C419">
        <f t="shared" si="222"/>
        <v>-7.272413933676019</v>
      </c>
      <c r="D419">
        <f t="shared" si="222"/>
        <v>16.479898712141136</v>
      </c>
      <c r="E419">
        <f t="shared" si="222"/>
        <v>35.71838203513809</v>
      </c>
      <c r="F419">
        <f t="shared" si="222"/>
        <v>50.44303603531475</v>
      </c>
      <c r="H419">
        <f t="shared" si="223"/>
        <v>-23.896142519188466</v>
      </c>
      <c r="I419">
        <f t="shared" si="223"/>
        <v>-4.550511282005735</v>
      </c>
      <c r="J419">
        <f t="shared" si="223"/>
        <v>28.122312095266082</v>
      </c>
      <c r="K419">
        <f t="shared" si="223"/>
        <v>47.360795418263024</v>
      </c>
      <c r="L419">
        <f t="shared" si="223"/>
        <v>62.08544941843971</v>
      </c>
    </row>
    <row r="420" spans="1:12" ht="15">
      <c r="A420">
        <f t="shared" si="213"/>
        <v>1972</v>
      </c>
      <c r="B420">
        <f t="shared" si="222"/>
        <v>-35.53855590231342</v>
      </c>
      <c r="C420">
        <f t="shared" si="222"/>
        <v>-7.272413933676019</v>
      </c>
      <c r="D420">
        <f t="shared" si="222"/>
        <v>16.479898712141136</v>
      </c>
      <c r="E420">
        <f t="shared" si="222"/>
        <v>35.71838203513809</v>
      </c>
      <c r="F420">
        <f t="shared" si="222"/>
        <v>50.44303603531475</v>
      </c>
      <c r="H420">
        <f t="shared" si="223"/>
        <v>-23.896142519188466</v>
      </c>
      <c r="I420">
        <f t="shared" si="223"/>
        <v>-4.550511282005735</v>
      </c>
      <c r="J420">
        <f t="shared" si="223"/>
        <v>28.122312095266082</v>
      </c>
      <c r="K420">
        <f t="shared" si="223"/>
        <v>47.360795418263024</v>
      </c>
      <c r="L420">
        <f t="shared" si="223"/>
        <v>62.08544941843971</v>
      </c>
    </row>
    <row r="421" spans="1:12" ht="15">
      <c r="A421">
        <f t="shared" si="213"/>
        <v>1972</v>
      </c>
      <c r="B421">
        <f t="shared" si="222"/>
        <v>3.4614440976865812</v>
      </c>
      <c r="C421">
        <f t="shared" si="222"/>
        <v>31.72758606632398</v>
      </c>
      <c r="D421">
        <f t="shared" si="222"/>
        <v>55.479898712141136</v>
      </c>
      <c r="E421">
        <f t="shared" si="222"/>
        <v>74.71838203513809</v>
      </c>
      <c r="F421">
        <f t="shared" si="222"/>
        <v>89.44303603531475</v>
      </c>
      <c r="H421">
        <f t="shared" si="223"/>
        <v>15.103857480811534</v>
      </c>
      <c r="I421">
        <f t="shared" si="223"/>
        <v>34.449488717994264</v>
      </c>
      <c r="J421">
        <f t="shared" si="223"/>
        <v>67.12231209526608</v>
      </c>
      <c r="K421">
        <f t="shared" si="223"/>
        <v>86.36079541826302</v>
      </c>
      <c r="L421">
        <f t="shared" si="223"/>
        <v>101.08544941843971</v>
      </c>
    </row>
    <row r="422" spans="1:12" ht="15">
      <c r="A422">
        <f t="shared" si="213"/>
        <v>1972</v>
      </c>
      <c r="B422">
        <f aca="true" t="shared" si="224" ref="B422:F431">$D$2+$C$8*B$300+$E$8*B$298+$D$8*B$299+$F$8*B$300^2+$S133+$Q133-$Q$8</f>
        <v>3.6899880696279443</v>
      </c>
      <c r="C422">
        <f t="shared" si="224"/>
        <v>31.956130038265343</v>
      </c>
      <c r="D422">
        <f t="shared" si="224"/>
        <v>55.7084426840825</v>
      </c>
      <c r="E422">
        <f t="shared" si="224"/>
        <v>74.94692600707945</v>
      </c>
      <c r="F422">
        <f t="shared" si="224"/>
        <v>89.67158000725611</v>
      </c>
      <c r="H422">
        <f aca="true" t="shared" si="225" ref="H422:L431">$D$2+$C$8*H$300+$E$8*H$298+$D$8*H$299+$F$8*H$300^2+$S133+$Q133-$Q$8</f>
        <v>15.332401452752897</v>
      </c>
      <c r="I422">
        <f t="shared" si="225"/>
        <v>34.67803268993563</v>
      </c>
      <c r="J422">
        <f t="shared" si="225"/>
        <v>67.35085606720745</v>
      </c>
      <c r="K422">
        <f t="shared" si="225"/>
        <v>86.58933939020439</v>
      </c>
      <c r="L422">
        <f t="shared" si="225"/>
        <v>101.31399339038109</v>
      </c>
    </row>
    <row r="423" spans="1:12" ht="15">
      <c r="A423">
        <f t="shared" si="213"/>
        <v>1972</v>
      </c>
      <c r="B423">
        <f t="shared" si="224"/>
        <v>7.689988069627945</v>
      </c>
      <c r="C423">
        <f t="shared" si="224"/>
        <v>35.95613003826534</v>
      </c>
      <c r="D423">
        <f t="shared" si="224"/>
        <v>59.7084426840825</v>
      </c>
      <c r="E423">
        <f t="shared" si="224"/>
        <v>78.94692600707945</v>
      </c>
      <c r="F423">
        <f t="shared" si="224"/>
        <v>93.67158000725611</v>
      </c>
      <c r="H423">
        <f t="shared" si="225"/>
        <v>19.332401452752897</v>
      </c>
      <c r="I423">
        <f t="shared" si="225"/>
        <v>38.678032689935634</v>
      </c>
      <c r="J423">
        <f t="shared" si="225"/>
        <v>71.35085606720745</v>
      </c>
      <c r="K423">
        <f t="shared" si="225"/>
        <v>90.58933939020439</v>
      </c>
      <c r="L423">
        <f t="shared" si="225"/>
        <v>105.31399339038109</v>
      </c>
    </row>
    <row r="424" spans="1:12" ht="15">
      <c r="A424">
        <f t="shared" si="213"/>
        <v>1972</v>
      </c>
      <c r="B424">
        <f t="shared" si="224"/>
        <v>13.689988069627944</v>
      </c>
      <c r="C424">
        <f t="shared" si="224"/>
        <v>41.95613003826534</v>
      </c>
      <c r="D424">
        <f t="shared" si="224"/>
        <v>65.7084426840825</v>
      </c>
      <c r="E424">
        <f t="shared" si="224"/>
        <v>84.94692600707945</v>
      </c>
      <c r="F424">
        <f t="shared" si="224"/>
        <v>99.67158000725613</v>
      </c>
      <c r="H424">
        <f t="shared" si="225"/>
        <v>25.332401452752897</v>
      </c>
      <c r="I424">
        <f t="shared" si="225"/>
        <v>44.678032689935634</v>
      </c>
      <c r="J424">
        <f t="shared" si="225"/>
        <v>77.35085606720745</v>
      </c>
      <c r="K424">
        <f t="shared" si="225"/>
        <v>96.58933939020439</v>
      </c>
      <c r="L424">
        <f t="shared" si="225"/>
        <v>111.31399339038109</v>
      </c>
    </row>
    <row r="425" spans="1:12" ht="15">
      <c r="A425">
        <f t="shared" si="213"/>
        <v>1972</v>
      </c>
      <c r="B425">
        <f t="shared" si="224"/>
        <v>13.726850746454318</v>
      </c>
      <c r="C425">
        <f t="shared" si="224"/>
        <v>41.99299271509172</v>
      </c>
      <c r="D425">
        <f t="shared" si="224"/>
        <v>65.74530536090887</v>
      </c>
      <c r="E425">
        <f t="shared" si="224"/>
        <v>84.98378868390583</v>
      </c>
      <c r="F425">
        <f t="shared" si="224"/>
        <v>99.70844268408248</v>
      </c>
      <c r="H425">
        <f t="shared" si="225"/>
        <v>25.36926412957927</v>
      </c>
      <c r="I425">
        <f t="shared" si="225"/>
        <v>44.71489536676199</v>
      </c>
      <c r="J425">
        <f t="shared" si="225"/>
        <v>77.38771874403382</v>
      </c>
      <c r="K425">
        <f t="shared" si="225"/>
        <v>96.62620206703076</v>
      </c>
      <c r="L425">
        <f t="shared" si="225"/>
        <v>111.35085606720745</v>
      </c>
    </row>
    <row r="426" spans="1:12" ht="15">
      <c r="A426">
        <f t="shared" si="213"/>
        <v>1972</v>
      </c>
      <c r="B426">
        <f t="shared" si="224"/>
        <v>16.726850746454318</v>
      </c>
      <c r="C426">
        <f t="shared" si="224"/>
        <v>44.99299271509172</v>
      </c>
      <c r="D426">
        <f t="shared" si="224"/>
        <v>68.74530536090887</v>
      </c>
      <c r="E426">
        <f t="shared" si="224"/>
        <v>87.98378868390583</v>
      </c>
      <c r="F426">
        <f t="shared" si="224"/>
        <v>102.70844268408248</v>
      </c>
      <c r="H426">
        <f t="shared" si="225"/>
        <v>28.36926412957927</v>
      </c>
      <c r="I426">
        <f t="shared" si="225"/>
        <v>47.71489536676199</v>
      </c>
      <c r="J426">
        <f t="shared" si="225"/>
        <v>80.38771874403382</v>
      </c>
      <c r="K426">
        <f t="shared" si="225"/>
        <v>99.62620206703076</v>
      </c>
      <c r="L426">
        <f t="shared" si="225"/>
        <v>114.35085606720745</v>
      </c>
    </row>
    <row r="427" spans="1:12" ht="15">
      <c r="A427">
        <f t="shared" si="213"/>
        <v>1972</v>
      </c>
      <c r="B427">
        <f t="shared" si="224"/>
        <v>28.726850746454318</v>
      </c>
      <c r="C427">
        <f t="shared" si="224"/>
        <v>56.99299271509172</v>
      </c>
      <c r="D427">
        <f t="shared" si="224"/>
        <v>80.74530536090887</v>
      </c>
      <c r="E427">
        <f t="shared" si="224"/>
        <v>99.98378868390583</v>
      </c>
      <c r="F427">
        <f t="shared" si="224"/>
        <v>114.70844268408248</v>
      </c>
      <c r="H427">
        <f t="shared" si="225"/>
        <v>40.36926412957928</v>
      </c>
      <c r="I427">
        <f t="shared" si="225"/>
        <v>59.71489536676199</v>
      </c>
      <c r="J427">
        <f t="shared" si="225"/>
        <v>92.38771874403382</v>
      </c>
      <c r="K427">
        <f t="shared" si="225"/>
        <v>111.62620206703076</v>
      </c>
      <c r="L427">
        <f t="shared" si="225"/>
        <v>126.35085606720745</v>
      </c>
    </row>
    <row r="428" spans="1:12" ht="15">
      <c r="A428">
        <f t="shared" si="213"/>
        <v>1972</v>
      </c>
      <c r="B428">
        <f t="shared" si="224"/>
        <v>30.81903071456162</v>
      </c>
      <c r="C428">
        <f t="shared" si="224"/>
        <v>59.08517268319902</v>
      </c>
      <c r="D428">
        <f t="shared" si="224"/>
        <v>82.83748532901618</v>
      </c>
      <c r="E428">
        <f t="shared" si="224"/>
        <v>102.07596865201313</v>
      </c>
      <c r="F428">
        <f t="shared" si="224"/>
        <v>116.80062265218979</v>
      </c>
      <c r="H428">
        <f t="shared" si="225"/>
        <v>42.46144409768658</v>
      </c>
      <c r="I428">
        <f t="shared" si="225"/>
        <v>61.807075334869296</v>
      </c>
      <c r="J428">
        <f t="shared" si="225"/>
        <v>94.47989871214112</v>
      </c>
      <c r="K428">
        <f t="shared" si="225"/>
        <v>113.71838203513806</v>
      </c>
      <c r="L428">
        <f t="shared" si="225"/>
        <v>128.44303603531475</v>
      </c>
    </row>
    <row r="429" spans="1:12" ht="15">
      <c r="A429">
        <f t="shared" si="213"/>
        <v>1972</v>
      </c>
      <c r="B429">
        <f t="shared" si="224"/>
        <v>20.81903071456162</v>
      </c>
      <c r="C429">
        <f t="shared" si="224"/>
        <v>49.08517268319902</v>
      </c>
      <c r="D429">
        <f t="shared" si="224"/>
        <v>72.83748532901618</v>
      </c>
      <c r="E429">
        <f t="shared" si="224"/>
        <v>92.07596865201313</v>
      </c>
      <c r="F429">
        <f t="shared" si="224"/>
        <v>106.80062265218979</v>
      </c>
      <c r="H429">
        <f t="shared" si="225"/>
        <v>32.461444097686574</v>
      </c>
      <c r="I429">
        <f t="shared" si="225"/>
        <v>51.807075334869296</v>
      </c>
      <c r="J429">
        <f t="shared" si="225"/>
        <v>84.47989871214112</v>
      </c>
      <c r="K429">
        <f t="shared" si="225"/>
        <v>103.71838203513806</v>
      </c>
      <c r="L429">
        <f t="shared" si="225"/>
        <v>118.44303603531475</v>
      </c>
    </row>
    <row r="430" spans="1:12" ht="15">
      <c r="A430">
        <f aca="true" t="shared" si="226" ref="A430:A493">A141</f>
        <v>1972</v>
      </c>
      <c r="B430">
        <f t="shared" si="224"/>
        <v>27.81903071456162</v>
      </c>
      <c r="C430">
        <f t="shared" si="224"/>
        <v>56.08517268319902</v>
      </c>
      <c r="D430">
        <f t="shared" si="224"/>
        <v>79.83748532901618</v>
      </c>
      <c r="E430">
        <f t="shared" si="224"/>
        <v>99.07596865201313</v>
      </c>
      <c r="F430">
        <f t="shared" si="224"/>
        <v>113.80062265218979</v>
      </c>
      <c r="H430">
        <f t="shared" si="225"/>
        <v>39.46144409768658</v>
      </c>
      <c r="I430">
        <f t="shared" si="225"/>
        <v>58.807075334869296</v>
      </c>
      <c r="J430">
        <f t="shared" si="225"/>
        <v>91.47989871214112</v>
      </c>
      <c r="K430">
        <f t="shared" si="225"/>
        <v>110.71838203513806</v>
      </c>
      <c r="L430">
        <f t="shared" si="225"/>
        <v>125.44303603531475</v>
      </c>
    </row>
    <row r="431" spans="1:12" ht="15">
      <c r="A431">
        <f t="shared" si="226"/>
        <v>1973</v>
      </c>
      <c r="B431">
        <f t="shared" si="224"/>
        <v>21.350856067207445</v>
      </c>
      <c r="C431">
        <f t="shared" si="224"/>
        <v>49.61699803584484</v>
      </c>
      <c r="D431">
        <f t="shared" si="224"/>
        <v>73.36931068166199</v>
      </c>
      <c r="E431">
        <f t="shared" si="224"/>
        <v>92.60779400465894</v>
      </c>
      <c r="F431">
        <f t="shared" si="224"/>
        <v>107.3324480048356</v>
      </c>
      <c r="H431">
        <f t="shared" si="225"/>
        <v>32.99326945033239</v>
      </c>
      <c r="I431">
        <f t="shared" si="225"/>
        <v>52.33890068751512</v>
      </c>
      <c r="J431">
        <f t="shared" si="225"/>
        <v>85.01172406478695</v>
      </c>
      <c r="K431">
        <f t="shared" si="225"/>
        <v>104.25020738778387</v>
      </c>
      <c r="L431">
        <f t="shared" si="225"/>
        <v>118.97486138796056</v>
      </c>
    </row>
    <row r="432" spans="1:12" ht="15">
      <c r="A432">
        <f t="shared" si="226"/>
        <v>1973</v>
      </c>
      <c r="B432">
        <f aca="true" t="shared" si="227" ref="B432:F441">$D$2+$C$8*B$300+$E$8*B$298+$D$8*B$299+$F$8*B$300^2+$S143+$Q143-$Q$8</f>
        <v>19.350856067207445</v>
      </c>
      <c r="C432">
        <f t="shared" si="227"/>
        <v>47.61699803584484</v>
      </c>
      <c r="D432">
        <f t="shared" si="227"/>
        <v>71.36931068166199</v>
      </c>
      <c r="E432">
        <f t="shared" si="227"/>
        <v>90.60779400465894</v>
      </c>
      <c r="F432">
        <f t="shared" si="227"/>
        <v>105.3324480048356</v>
      </c>
      <c r="H432">
        <f aca="true" t="shared" si="228" ref="H432:L441">$D$2+$C$8*H$300+$E$8*H$298+$D$8*H$299+$F$8*H$300^2+$S143+$Q143-$Q$8</f>
        <v>30.993269450332395</v>
      </c>
      <c r="I432">
        <f t="shared" si="228"/>
        <v>50.33890068751512</v>
      </c>
      <c r="J432">
        <f t="shared" si="228"/>
        <v>83.01172406478695</v>
      </c>
      <c r="K432">
        <f t="shared" si="228"/>
        <v>102.25020738778387</v>
      </c>
      <c r="L432">
        <f t="shared" si="228"/>
        <v>116.97486138796056</v>
      </c>
    </row>
    <row r="433" spans="1:12" ht="15">
      <c r="A433">
        <f t="shared" si="226"/>
        <v>1973</v>
      </c>
      <c r="B433">
        <f t="shared" si="227"/>
        <v>19.350856067207445</v>
      </c>
      <c r="C433">
        <f t="shared" si="227"/>
        <v>47.61699803584484</v>
      </c>
      <c r="D433">
        <f t="shared" si="227"/>
        <v>71.36931068166199</v>
      </c>
      <c r="E433">
        <f t="shared" si="227"/>
        <v>90.60779400465894</v>
      </c>
      <c r="F433">
        <f t="shared" si="227"/>
        <v>105.3324480048356</v>
      </c>
      <c r="H433">
        <f t="shared" si="228"/>
        <v>30.993269450332395</v>
      </c>
      <c r="I433">
        <f t="shared" si="228"/>
        <v>50.33890068751512</v>
      </c>
      <c r="J433">
        <f t="shared" si="228"/>
        <v>83.01172406478695</v>
      </c>
      <c r="K433">
        <f t="shared" si="228"/>
        <v>102.25020738778387</v>
      </c>
      <c r="L433">
        <f t="shared" si="228"/>
        <v>116.97486138796056</v>
      </c>
    </row>
    <row r="434" spans="1:12" ht="15">
      <c r="A434">
        <f t="shared" si="226"/>
        <v>1973</v>
      </c>
      <c r="B434">
        <f t="shared" si="227"/>
        <v>47.33240145275289</v>
      </c>
      <c r="C434">
        <f t="shared" si="227"/>
        <v>75.59854342139029</v>
      </c>
      <c r="D434">
        <f t="shared" si="227"/>
        <v>99.35085606720745</v>
      </c>
      <c r="E434">
        <f t="shared" si="227"/>
        <v>118.5893393902044</v>
      </c>
      <c r="F434">
        <f t="shared" si="227"/>
        <v>133.31399339038106</v>
      </c>
      <c r="H434">
        <f t="shared" si="228"/>
        <v>58.97481483587784</v>
      </c>
      <c r="I434">
        <f t="shared" si="228"/>
        <v>78.32044607306058</v>
      </c>
      <c r="J434">
        <f t="shared" si="228"/>
        <v>110.99326945033239</v>
      </c>
      <c r="K434">
        <f t="shared" si="228"/>
        <v>130.23175277332936</v>
      </c>
      <c r="L434">
        <f t="shared" si="228"/>
        <v>144.95640677350602</v>
      </c>
    </row>
    <row r="435" spans="1:12" ht="15">
      <c r="A435">
        <f t="shared" si="226"/>
        <v>1973</v>
      </c>
      <c r="B435">
        <f t="shared" si="227"/>
        <v>49.33240145275289</v>
      </c>
      <c r="C435">
        <f t="shared" si="227"/>
        <v>77.59854342139029</v>
      </c>
      <c r="D435">
        <f t="shared" si="227"/>
        <v>101.35085606720745</v>
      </c>
      <c r="E435">
        <f t="shared" si="227"/>
        <v>120.5893393902044</v>
      </c>
      <c r="F435">
        <f t="shared" si="227"/>
        <v>135.31399339038106</v>
      </c>
      <c r="H435">
        <f t="shared" si="228"/>
        <v>60.97481483587784</v>
      </c>
      <c r="I435">
        <f t="shared" si="228"/>
        <v>80.32044607306058</v>
      </c>
      <c r="J435">
        <f t="shared" si="228"/>
        <v>112.99326945033239</v>
      </c>
      <c r="K435">
        <f t="shared" si="228"/>
        <v>132.23175277332936</v>
      </c>
      <c r="L435">
        <f t="shared" si="228"/>
        <v>146.95640677350602</v>
      </c>
    </row>
    <row r="436" spans="1:12" ht="15">
      <c r="A436">
        <f t="shared" si="226"/>
        <v>1973</v>
      </c>
      <c r="B436">
        <f t="shared" si="227"/>
        <v>61.33240145275289</v>
      </c>
      <c r="C436">
        <f t="shared" si="227"/>
        <v>89.59854342139029</v>
      </c>
      <c r="D436">
        <f t="shared" si="227"/>
        <v>113.35085606720745</v>
      </c>
      <c r="E436">
        <f t="shared" si="227"/>
        <v>132.5893393902044</v>
      </c>
      <c r="F436">
        <f t="shared" si="227"/>
        <v>147.31399339038106</v>
      </c>
      <c r="H436">
        <f t="shared" si="228"/>
        <v>72.97481483587784</v>
      </c>
      <c r="I436">
        <f t="shared" si="228"/>
        <v>92.32044607306058</v>
      </c>
      <c r="J436">
        <f t="shared" si="228"/>
        <v>124.99326945033239</v>
      </c>
      <c r="K436">
        <f t="shared" si="228"/>
        <v>144.23175277332936</v>
      </c>
      <c r="L436">
        <f t="shared" si="228"/>
        <v>158.95640677350602</v>
      </c>
    </row>
    <row r="437" spans="1:12" ht="15">
      <c r="A437">
        <f t="shared" si="226"/>
        <v>1973</v>
      </c>
      <c r="B437">
        <f t="shared" si="227"/>
        <v>7.332401452752897</v>
      </c>
      <c r="C437">
        <f t="shared" si="227"/>
        <v>35.59854342139029</v>
      </c>
      <c r="D437">
        <f t="shared" si="227"/>
        <v>59.350856067207445</v>
      </c>
      <c r="E437">
        <f t="shared" si="227"/>
        <v>78.5893393902044</v>
      </c>
      <c r="F437">
        <f t="shared" si="227"/>
        <v>93.31399339038106</v>
      </c>
      <c r="H437">
        <f t="shared" si="228"/>
        <v>18.974814835877847</v>
      </c>
      <c r="I437">
        <f t="shared" si="228"/>
        <v>38.32044607306057</v>
      </c>
      <c r="J437">
        <f t="shared" si="228"/>
        <v>70.99326945033239</v>
      </c>
      <c r="K437">
        <f t="shared" si="228"/>
        <v>90.23175277332933</v>
      </c>
      <c r="L437">
        <f t="shared" si="228"/>
        <v>104.95640677350602</v>
      </c>
    </row>
    <row r="438" spans="1:12" ht="15">
      <c r="A438">
        <f t="shared" si="226"/>
        <v>1973</v>
      </c>
      <c r="B438">
        <f t="shared" si="227"/>
        <v>-10.667598547247103</v>
      </c>
      <c r="C438">
        <f t="shared" si="227"/>
        <v>17.598543421390293</v>
      </c>
      <c r="D438">
        <f t="shared" si="227"/>
        <v>41.350856067207445</v>
      </c>
      <c r="E438">
        <f t="shared" si="227"/>
        <v>60.5893393902044</v>
      </c>
      <c r="F438">
        <f t="shared" si="227"/>
        <v>75.31399339038106</v>
      </c>
      <c r="H438">
        <f t="shared" si="228"/>
        <v>0.9748148358778469</v>
      </c>
      <c r="I438">
        <f t="shared" si="228"/>
        <v>20.320446073060577</v>
      </c>
      <c r="J438">
        <f t="shared" si="228"/>
        <v>52.99326945033239</v>
      </c>
      <c r="K438">
        <f t="shared" si="228"/>
        <v>72.23175277332933</v>
      </c>
      <c r="L438">
        <f t="shared" si="228"/>
        <v>86.95640677350602</v>
      </c>
    </row>
    <row r="439" spans="1:12" ht="15">
      <c r="A439">
        <f t="shared" si="226"/>
        <v>1973</v>
      </c>
      <c r="B439">
        <f t="shared" si="227"/>
        <v>5.332401452752897</v>
      </c>
      <c r="C439">
        <f t="shared" si="227"/>
        <v>33.59854342139029</v>
      </c>
      <c r="D439">
        <f t="shared" si="227"/>
        <v>57.350856067207445</v>
      </c>
      <c r="E439">
        <f t="shared" si="227"/>
        <v>76.5893393902044</v>
      </c>
      <c r="F439">
        <f t="shared" si="227"/>
        <v>91.31399339038106</v>
      </c>
      <c r="H439">
        <f t="shared" si="228"/>
        <v>16.974814835877847</v>
      </c>
      <c r="I439">
        <f t="shared" si="228"/>
        <v>36.32044607306057</v>
      </c>
      <c r="J439">
        <f t="shared" si="228"/>
        <v>68.99326945033239</v>
      </c>
      <c r="K439">
        <f t="shared" si="228"/>
        <v>88.23175277332933</v>
      </c>
      <c r="L439">
        <f t="shared" si="228"/>
        <v>102.95640677350602</v>
      </c>
    </row>
    <row r="440" spans="1:12" ht="15">
      <c r="A440">
        <f t="shared" si="226"/>
        <v>1973</v>
      </c>
      <c r="B440">
        <f t="shared" si="227"/>
        <v>59.36926412957928</v>
      </c>
      <c r="C440">
        <f t="shared" si="227"/>
        <v>87.63540609821668</v>
      </c>
      <c r="D440">
        <f t="shared" si="227"/>
        <v>111.38771874403383</v>
      </c>
      <c r="E440">
        <f t="shared" si="227"/>
        <v>130.6262020670308</v>
      </c>
      <c r="F440">
        <f t="shared" si="227"/>
        <v>145.35085606720745</v>
      </c>
      <c r="H440">
        <f t="shared" si="228"/>
        <v>71.01167751270422</v>
      </c>
      <c r="I440">
        <f t="shared" si="228"/>
        <v>90.35730874988697</v>
      </c>
      <c r="J440">
        <f t="shared" si="228"/>
        <v>123.03013212715878</v>
      </c>
      <c r="K440">
        <f t="shared" si="228"/>
        <v>142.26861545015575</v>
      </c>
      <c r="L440">
        <f t="shared" si="228"/>
        <v>156.9932694503324</v>
      </c>
    </row>
    <row r="441" spans="1:12" ht="15">
      <c r="A441">
        <f t="shared" si="226"/>
        <v>1973</v>
      </c>
      <c r="B441">
        <f t="shared" si="227"/>
        <v>55.36926412957928</v>
      </c>
      <c r="C441">
        <f t="shared" si="227"/>
        <v>83.63540609821668</v>
      </c>
      <c r="D441">
        <f t="shared" si="227"/>
        <v>107.38771874403383</v>
      </c>
      <c r="E441">
        <f t="shared" si="227"/>
        <v>126.62620206703077</v>
      </c>
      <c r="F441">
        <f t="shared" si="227"/>
        <v>141.35085606720745</v>
      </c>
      <c r="H441">
        <f t="shared" si="228"/>
        <v>67.01167751270422</v>
      </c>
      <c r="I441">
        <f t="shared" si="228"/>
        <v>86.35730874988697</v>
      </c>
      <c r="J441">
        <f t="shared" si="228"/>
        <v>119.03013212715878</v>
      </c>
      <c r="K441">
        <f t="shared" si="228"/>
        <v>138.26861545015575</v>
      </c>
      <c r="L441">
        <f t="shared" si="228"/>
        <v>152.9932694503324</v>
      </c>
    </row>
    <row r="442" spans="1:12" ht="15">
      <c r="A442">
        <f t="shared" si="226"/>
        <v>1973</v>
      </c>
      <c r="B442">
        <f aca="true" t="shared" si="229" ref="B442:F451">$D$2+$C$8*B$300+$E$8*B$298+$D$8*B$299+$F$8*B$300^2+$S153+$Q153-$Q$8</f>
        <v>48.36926412957928</v>
      </c>
      <c r="C442">
        <f t="shared" si="229"/>
        <v>76.63540609821668</v>
      </c>
      <c r="D442">
        <f t="shared" si="229"/>
        <v>100.38771874403383</v>
      </c>
      <c r="E442">
        <f t="shared" si="229"/>
        <v>119.62620206703079</v>
      </c>
      <c r="F442">
        <f t="shared" si="229"/>
        <v>134.35085606720745</v>
      </c>
      <c r="H442">
        <f aca="true" t="shared" si="230" ref="H442:L451">$D$2+$C$8*H$300+$E$8*H$298+$D$8*H$299+$F$8*H$300^2+$S153+$Q153-$Q$8</f>
        <v>60.011677512704225</v>
      </c>
      <c r="I442">
        <f t="shared" si="230"/>
        <v>79.35730874988697</v>
      </c>
      <c r="J442">
        <f t="shared" si="230"/>
        <v>112.03013212715878</v>
      </c>
      <c r="K442">
        <f t="shared" si="230"/>
        <v>131.26861545015575</v>
      </c>
      <c r="L442">
        <f t="shared" si="230"/>
        <v>145.9932694503324</v>
      </c>
    </row>
    <row r="443" spans="1:12" ht="15">
      <c r="A443">
        <f t="shared" si="226"/>
        <v>1973</v>
      </c>
      <c r="B443">
        <f t="shared" si="229"/>
        <v>-44.63073587042072</v>
      </c>
      <c r="C443">
        <f t="shared" si="229"/>
        <v>-16.36459390178332</v>
      </c>
      <c r="D443">
        <f t="shared" si="229"/>
        <v>7.387718744033838</v>
      </c>
      <c r="E443">
        <f t="shared" si="229"/>
        <v>26.626202067030793</v>
      </c>
      <c r="F443">
        <f t="shared" si="229"/>
        <v>41.350856067207445</v>
      </c>
      <c r="H443">
        <f t="shared" si="230"/>
        <v>-32.98832248729577</v>
      </c>
      <c r="I443">
        <f t="shared" si="230"/>
        <v>-13.642691250113035</v>
      </c>
      <c r="J443">
        <f t="shared" si="230"/>
        <v>19.030132127158783</v>
      </c>
      <c r="K443">
        <f t="shared" si="230"/>
        <v>38.26861545015572</v>
      </c>
      <c r="L443">
        <f t="shared" si="230"/>
        <v>52.993269450332406</v>
      </c>
    </row>
    <row r="444" spans="1:12" ht="15">
      <c r="A444">
        <f t="shared" si="226"/>
        <v>1973</v>
      </c>
      <c r="B444">
        <f t="shared" si="229"/>
        <v>-0.630735870420715</v>
      </c>
      <c r="C444">
        <f t="shared" si="229"/>
        <v>27.63540609821668</v>
      </c>
      <c r="D444">
        <f t="shared" si="229"/>
        <v>51.38771874403383</v>
      </c>
      <c r="E444">
        <f t="shared" si="229"/>
        <v>70.62620206703079</v>
      </c>
      <c r="F444">
        <f t="shared" si="229"/>
        <v>85.35085606720745</v>
      </c>
      <c r="H444">
        <f t="shared" si="230"/>
        <v>11.011677512704235</v>
      </c>
      <c r="I444">
        <f t="shared" si="230"/>
        <v>30.357308749886965</v>
      </c>
      <c r="J444">
        <f t="shared" si="230"/>
        <v>63.03013212715878</v>
      </c>
      <c r="K444">
        <f t="shared" si="230"/>
        <v>82.26861545015572</v>
      </c>
      <c r="L444">
        <f t="shared" si="230"/>
        <v>96.9932694503324</v>
      </c>
    </row>
    <row r="445" spans="1:12" ht="15">
      <c r="A445">
        <f t="shared" si="226"/>
        <v>1973</v>
      </c>
      <c r="B445">
        <f t="shared" si="229"/>
        <v>14.369264129579285</v>
      </c>
      <c r="C445">
        <f t="shared" si="229"/>
        <v>42.63540609821668</v>
      </c>
      <c r="D445">
        <f t="shared" si="229"/>
        <v>66.38771874403383</v>
      </c>
      <c r="E445">
        <f t="shared" si="229"/>
        <v>85.62620206703079</v>
      </c>
      <c r="F445">
        <f t="shared" si="229"/>
        <v>100.35085606720745</v>
      </c>
      <c r="H445">
        <f t="shared" si="230"/>
        <v>26.011677512704235</v>
      </c>
      <c r="I445">
        <f t="shared" si="230"/>
        <v>45.35730874988696</v>
      </c>
      <c r="J445">
        <f t="shared" si="230"/>
        <v>78.03013212715878</v>
      </c>
      <c r="K445">
        <f t="shared" si="230"/>
        <v>97.26861545015572</v>
      </c>
      <c r="L445">
        <f t="shared" si="230"/>
        <v>111.9932694503324</v>
      </c>
    </row>
    <row r="446" spans="1:12" ht="15">
      <c r="A446">
        <f t="shared" si="226"/>
        <v>1973</v>
      </c>
      <c r="B446">
        <f t="shared" si="229"/>
        <v>46.46144409768658</v>
      </c>
      <c r="C446">
        <f t="shared" si="229"/>
        <v>74.72758606632398</v>
      </c>
      <c r="D446">
        <f t="shared" si="229"/>
        <v>98.47989871214114</v>
      </c>
      <c r="E446">
        <f t="shared" si="229"/>
        <v>117.71838203513809</v>
      </c>
      <c r="F446">
        <f t="shared" si="229"/>
        <v>132.44303603531475</v>
      </c>
      <c r="H446">
        <f t="shared" si="230"/>
        <v>58.10385748081153</v>
      </c>
      <c r="I446">
        <f t="shared" si="230"/>
        <v>77.44948871799427</v>
      </c>
      <c r="J446">
        <f t="shared" si="230"/>
        <v>110.12231209526608</v>
      </c>
      <c r="K446">
        <f t="shared" si="230"/>
        <v>129.36079541826305</v>
      </c>
      <c r="L446">
        <f t="shared" si="230"/>
        <v>144.0854494184397</v>
      </c>
    </row>
    <row r="447" spans="1:12" ht="15">
      <c r="A447">
        <f t="shared" si="226"/>
        <v>1973</v>
      </c>
      <c r="B447">
        <f t="shared" si="229"/>
        <v>46.46144409768658</v>
      </c>
      <c r="C447">
        <f t="shared" si="229"/>
        <v>74.72758606632398</v>
      </c>
      <c r="D447">
        <f t="shared" si="229"/>
        <v>98.47989871214114</v>
      </c>
      <c r="E447">
        <f t="shared" si="229"/>
        <v>117.71838203513809</v>
      </c>
      <c r="F447">
        <f t="shared" si="229"/>
        <v>132.44303603531475</v>
      </c>
      <c r="H447">
        <f t="shared" si="230"/>
        <v>58.10385748081153</v>
      </c>
      <c r="I447">
        <f t="shared" si="230"/>
        <v>77.44948871799427</v>
      </c>
      <c r="J447">
        <f t="shared" si="230"/>
        <v>110.12231209526608</v>
      </c>
      <c r="K447">
        <f t="shared" si="230"/>
        <v>129.36079541826305</v>
      </c>
      <c r="L447">
        <f t="shared" si="230"/>
        <v>144.0854494184397</v>
      </c>
    </row>
    <row r="448" spans="1:12" ht="15">
      <c r="A448">
        <f t="shared" si="226"/>
        <v>1973</v>
      </c>
      <c r="B448">
        <f t="shared" si="229"/>
        <v>47.46144409768658</v>
      </c>
      <c r="C448">
        <f t="shared" si="229"/>
        <v>75.72758606632398</v>
      </c>
      <c r="D448">
        <f t="shared" si="229"/>
        <v>99.47989871214114</v>
      </c>
      <c r="E448">
        <f t="shared" si="229"/>
        <v>118.71838203513809</v>
      </c>
      <c r="F448">
        <f t="shared" si="229"/>
        <v>133.44303603531475</v>
      </c>
      <c r="H448">
        <f t="shared" si="230"/>
        <v>59.10385748081153</v>
      </c>
      <c r="I448">
        <f t="shared" si="230"/>
        <v>78.44948871799427</v>
      </c>
      <c r="J448">
        <f t="shared" si="230"/>
        <v>111.12231209526608</v>
      </c>
      <c r="K448">
        <f t="shared" si="230"/>
        <v>130.36079541826305</v>
      </c>
      <c r="L448">
        <f t="shared" si="230"/>
        <v>145.0854494184397</v>
      </c>
    </row>
    <row r="449" spans="1:12" ht="15">
      <c r="A449">
        <f t="shared" si="226"/>
        <v>1973</v>
      </c>
      <c r="B449">
        <f t="shared" si="229"/>
        <v>-11.310011930372049</v>
      </c>
      <c r="C449">
        <f t="shared" si="229"/>
        <v>16.956130038265346</v>
      </c>
      <c r="D449">
        <f t="shared" si="229"/>
        <v>40.7084426840825</v>
      </c>
      <c r="E449">
        <f t="shared" si="229"/>
        <v>59.946926007079455</v>
      </c>
      <c r="F449">
        <f t="shared" si="229"/>
        <v>74.67158000725611</v>
      </c>
      <c r="H449">
        <f t="shared" si="230"/>
        <v>0.33240145275290056</v>
      </c>
      <c r="I449">
        <f t="shared" si="230"/>
        <v>19.67803268993563</v>
      </c>
      <c r="J449">
        <f t="shared" si="230"/>
        <v>52.350856067207445</v>
      </c>
      <c r="K449">
        <f t="shared" si="230"/>
        <v>71.58933939020439</v>
      </c>
      <c r="L449">
        <f t="shared" si="230"/>
        <v>86.31399339038107</v>
      </c>
    </row>
    <row r="450" spans="1:12" ht="15">
      <c r="A450">
        <f t="shared" si="226"/>
        <v>1973</v>
      </c>
      <c r="B450">
        <f t="shared" si="229"/>
        <v>15.689988069627951</v>
      </c>
      <c r="C450">
        <f t="shared" si="229"/>
        <v>43.95613003826534</v>
      </c>
      <c r="D450">
        <f t="shared" si="229"/>
        <v>67.7084426840825</v>
      </c>
      <c r="E450">
        <f t="shared" si="229"/>
        <v>86.94692600707945</v>
      </c>
      <c r="F450">
        <f t="shared" si="229"/>
        <v>101.67158000725611</v>
      </c>
      <c r="H450">
        <f t="shared" si="230"/>
        <v>27.3324014527529</v>
      </c>
      <c r="I450">
        <f t="shared" si="230"/>
        <v>46.67803268993563</v>
      </c>
      <c r="J450">
        <f t="shared" si="230"/>
        <v>79.35085606720745</v>
      </c>
      <c r="K450">
        <f t="shared" si="230"/>
        <v>98.58933939020439</v>
      </c>
      <c r="L450">
        <f t="shared" si="230"/>
        <v>113.31399339038107</v>
      </c>
    </row>
    <row r="451" spans="1:12" ht="15">
      <c r="A451">
        <f t="shared" si="226"/>
        <v>1973</v>
      </c>
      <c r="B451">
        <f t="shared" si="229"/>
        <v>11.689988069627951</v>
      </c>
      <c r="C451">
        <f t="shared" si="229"/>
        <v>39.95613003826534</v>
      </c>
      <c r="D451">
        <f t="shared" si="229"/>
        <v>63.7084426840825</v>
      </c>
      <c r="E451">
        <f t="shared" si="229"/>
        <v>82.94692600707945</v>
      </c>
      <c r="F451">
        <f t="shared" si="229"/>
        <v>97.67158000725611</v>
      </c>
      <c r="H451">
        <f t="shared" si="230"/>
        <v>23.3324014527529</v>
      </c>
      <c r="I451">
        <f t="shared" si="230"/>
        <v>42.67803268993563</v>
      </c>
      <c r="J451">
        <f t="shared" si="230"/>
        <v>75.35085606720745</v>
      </c>
      <c r="K451">
        <f t="shared" si="230"/>
        <v>94.58933939020439</v>
      </c>
      <c r="L451">
        <f t="shared" si="230"/>
        <v>109.31399339038107</v>
      </c>
    </row>
    <row r="452" spans="1:12" ht="15">
      <c r="A452">
        <f t="shared" si="226"/>
        <v>1973</v>
      </c>
      <c r="B452">
        <f aca="true" t="shared" si="231" ref="B452:F461">$D$2+$C$8*B$300+$E$8*B$298+$D$8*B$299+$F$8*B$300^2+$S163+$Q163-$Q$8</f>
        <v>25.72685074645432</v>
      </c>
      <c r="C452">
        <f t="shared" si="231"/>
        <v>53.99299271509172</v>
      </c>
      <c r="D452">
        <f t="shared" si="231"/>
        <v>77.74530536090887</v>
      </c>
      <c r="E452">
        <f t="shared" si="231"/>
        <v>96.98378868390583</v>
      </c>
      <c r="F452">
        <f t="shared" si="231"/>
        <v>111.70844268408248</v>
      </c>
      <c r="H452">
        <f aca="true" t="shared" si="232" ref="H452:L461">$D$2+$C$8*H$300+$E$8*H$298+$D$8*H$299+$F$8*H$300^2+$S163+$Q163-$Q$8</f>
        <v>37.36926412957927</v>
      </c>
      <c r="I452">
        <f t="shared" si="232"/>
        <v>56.714895366762</v>
      </c>
      <c r="J452">
        <f t="shared" si="232"/>
        <v>89.38771874403382</v>
      </c>
      <c r="K452">
        <f t="shared" si="232"/>
        <v>108.62620206703076</v>
      </c>
      <c r="L452">
        <f t="shared" si="232"/>
        <v>123.35085606720743</v>
      </c>
    </row>
    <row r="453" spans="1:12" ht="15">
      <c r="A453">
        <f t="shared" si="226"/>
        <v>1973</v>
      </c>
      <c r="B453">
        <f t="shared" si="231"/>
        <v>16.726850746454325</v>
      </c>
      <c r="C453">
        <f t="shared" si="231"/>
        <v>44.99299271509172</v>
      </c>
      <c r="D453">
        <f t="shared" si="231"/>
        <v>68.74530536090887</v>
      </c>
      <c r="E453">
        <f t="shared" si="231"/>
        <v>87.98378868390583</v>
      </c>
      <c r="F453">
        <f t="shared" si="231"/>
        <v>102.70844268408248</v>
      </c>
      <c r="H453">
        <f t="shared" si="232"/>
        <v>28.369264129579275</v>
      </c>
      <c r="I453">
        <f t="shared" si="232"/>
        <v>47.714895366762</v>
      </c>
      <c r="J453">
        <f t="shared" si="232"/>
        <v>80.38771874403382</v>
      </c>
      <c r="K453">
        <f t="shared" si="232"/>
        <v>99.62620206703076</v>
      </c>
      <c r="L453">
        <f t="shared" si="232"/>
        <v>114.35085606720745</v>
      </c>
    </row>
    <row r="454" spans="1:12" ht="15">
      <c r="A454">
        <f t="shared" si="226"/>
        <v>1973</v>
      </c>
      <c r="B454">
        <f t="shared" si="231"/>
        <v>40.72685074645432</v>
      </c>
      <c r="C454">
        <f t="shared" si="231"/>
        <v>68.99299271509172</v>
      </c>
      <c r="D454">
        <f t="shared" si="231"/>
        <v>92.74530536090887</v>
      </c>
      <c r="E454">
        <f t="shared" si="231"/>
        <v>111.98378868390583</v>
      </c>
      <c r="F454">
        <f t="shared" si="231"/>
        <v>126.70844268408247</v>
      </c>
      <c r="H454">
        <f t="shared" si="232"/>
        <v>52.36926412957927</v>
      </c>
      <c r="I454">
        <f t="shared" si="232"/>
        <v>71.71489536676201</v>
      </c>
      <c r="J454">
        <f t="shared" si="232"/>
        <v>104.38771874403382</v>
      </c>
      <c r="K454">
        <f t="shared" si="232"/>
        <v>123.62620206703077</v>
      </c>
      <c r="L454">
        <f t="shared" si="232"/>
        <v>138.35085606720745</v>
      </c>
    </row>
    <row r="455" spans="1:12" ht="15">
      <c r="A455">
        <f t="shared" si="226"/>
        <v>1973</v>
      </c>
      <c r="B455">
        <f t="shared" si="231"/>
        <v>28.81903071456161</v>
      </c>
      <c r="C455">
        <f t="shared" si="231"/>
        <v>57.085172683199005</v>
      </c>
      <c r="D455">
        <f t="shared" si="231"/>
        <v>80.83748532901616</v>
      </c>
      <c r="E455">
        <f t="shared" si="231"/>
        <v>100.07596865201312</v>
      </c>
      <c r="F455">
        <f t="shared" si="231"/>
        <v>114.80062265218977</v>
      </c>
      <c r="H455">
        <f t="shared" si="232"/>
        <v>40.46144409768656</v>
      </c>
      <c r="I455">
        <f t="shared" si="232"/>
        <v>59.80707533486928</v>
      </c>
      <c r="J455">
        <f t="shared" si="232"/>
        <v>92.47989871214111</v>
      </c>
      <c r="K455">
        <f t="shared" si="232"/>
        <v>111.71838203513805</v>
      </c>
      <c r="L455">
        <f t="shared" si="232"/>
        <v>126.44303603531473</v>
      </c>
    </row>
    <row r="456" spans="1:12" ht="15">
      <c r="A456">
        <f t="shared" si="226"/>
        <v>1973</v>
      </c>
      <c r="B456">
        <f t="shared" si="231"/>
        <v>29.81903071456161</v>
      </c>
      <c r="C456">
        <f t="shared" si="231"/>
        <v>58.085172683199005</v>
      </c>
      <c r="D456">
        <f t="shared" si="231"/>
        <v>81.83748532901616</v>
      </c>
      <c r="E456">
        <f t="shared" si="231"/>
        <v>101.07596865201312</v>
      </c>
      <c r="F456">
        <f t="shared" si="231"/>
        <v>115.80062265218977</v>
      </c>
      <c r="H456">
        <f t="shared" si="232"/>
        <v>41.46144409768656</v>
      </c>
      <c r="I456">
        <f t="shared" si="232"/>
        <v>60.80707533486928</v>
      </c>
      <c r="J456">
        <f t="shared" si="232"/>
        <v>93.47989871214111</v>
      </c>
      <c r="K456">
        <f t="shared" si="232"/>
        <v>112.71838203513805</v>
      </c>
      <c r="L456">
        <f t="shared" si="232"/>
        <v>127.44303603531475</v>
      </c>
    </row>
    <row r="457" spans="1:12" ht="15">
      <c r="A457">
        <f t="shared" si="226"/>
        <v>1973</v>
      </c>
      <c r="B457">
        <f t="shared" si="231"/>
        <v>24.819030714561613</v>
      </c>
      <c r="C457">
        <f t="shared" si="231"/>
        <v>53.085172683199005</v>
      </c>
      <c r="D457">
        <f t="shared" si="231"/>
        <v>76.83748532901616</v>
      </c>
      <c r="E457">
        <f t="shared" si="231"/>
        <v>96.07596865201312</v>
      </c>
      <c r="F457">
        <f t="shared" si="231"/>
        <v>110.80062265218977</v>
      </c>
      <c r="H457">
        <f t="shared" si="232"/>
        <v>36.46144409768656</v>
      </c>
      <c r="I457">
        <f t="shared" si="232"/>
        <v>55.80707533486929</v>
      </c>
      <c r="J457">
        <f t="shared" si="232"/>
        <v>88.47989871214111</v>
      </c>
      <c r="K457">
        <f t="shared" si="232"/>
        <v>107.71838203513805</v>
      </c>
      <c r="L457">
        <f t="shared" si="232"/>
        <v>122.44303603531473</v>
      </c>
    </row>
    <row r="458" spans="1:12" ht="15">
      <c r="A458">
        <f t="shared" si="226"/>
        <v>1974</v>
      </c>
      <c r="B458">
        <f t="shared" si="231"/>
        <v>26.35085606720745</v>
      </c>
      <c r="C458">
        <f t="shared" si="231"/>
        <v>54.61699803584483</v>
      </c>
      <c r="D458">
        <f t="shared" si="231"/>
        <v>78.369310681662</v>
      </c>
      <c r="E458">
        <f t="shared" si="231"/>
        <v>97.60779400465896</v>
      </c>
      <c r="F458">
        <f t="shared" si="231"/>
        <v>112.33244800483561</v>
      </c>
      <c r="H458">
        <f t="shared" si="232"/>
        <v>37.99326945033239</v>
      </c>
      <c r="I458">
        <f t="shared" si="232"/>
        <v>57.33890068751512</v>
      </c>
      <c r="J458">
        <f t="shared" si="232"/>
        <v>90.01172406478693</v>
      </c>
      <c r="K458">
        <f t="shared" si="232"/>
        <v>109.25020738778389</v>
      </c>
      <c r="L458">
        <f t="shared" si="232"/>
        <v>123.97486138796057</v>
      </c>
    </row>
    <row r="459" spans="1:12" ht="15">
      <c r="A459">
        <f t="shared" si="226"/>
        <v>1974</v>
      </c>
      <c r="B459">
        <f t="shared" si="231"/>
        <v>29.35085606720745</v>
      </c>
      <c r="C459">
        <f t="shared" si="231"/>
        <v>57.61699803584483</v>
      </c>
      <c r="D459">
        <f t="shared" si="231"/>
        <v>81.369310681662</v>
      </c>
      <c r="E459">
        <f t="shared" si="231"/>
        <v>100.60779400465896</v>
      </c>
      <c r="F459">
        <f t="shared" si="231"/>
        <v>115.33244800483561</v>
      </c>
      <c r="H459">
        <f t="shared" si="232"/>
        <v>40.99326945033239</v>
      </c>
      <c r="I459">
        <f t="shared" si="232"/>
        <v>60.33890068751512</v>
      </c>
      <c r="J459">
        <f t="shared" si="232"/>
        <v>93.01172406478693</v>
      </c>
      <c r="K459">
        <f t="shared" si="232"/>
        <v>112.25020738778389</v>
      </c>
      <c r="L459">
        <f t="shared" si="232"/>
        <v>126.97486138796057</v>
      </c>
    </row>
    <row r="460" spans="1:12" ht="15">
      <c r="A460">
        <f t="shared" si="226"/>
        <v>1974</v>
      </c>
      <c r="B460">
        <f t="shared" si="231"/>
        <v>31.350856067207445</v>
      </c>
      <c r="C460">
        <f t="shared" si="231"/>
        <v>59.61699803584483</v>
      </c>
      <c r="D460">
        <f t="shared" si="231"/>
        <v>83.369310681662</v>
      </c>
      <c r="E460">
        <f t="shared" si="231"/>
        <v>102.60779400465896</v>
      </c>
      <c r="F460">
        <f t="shared" si="231"/>
        <v>117.33244800483561</v>
      </c>
      <c r="H460">
        <f t="shared" si="232"/>
        <v>42.99326945033239</v>
      </c>
      <c r="I460">
        <f t="shared" si="232"/>
        <v>62.33890068751512</v>
      </c>
      <c r="J460">
        <f t="shared" si="232"/>
        <v>95.01172406478693</v>
      </c>
      <c r="K460">
        <f t="shared" si="232"/>
        <v>114.25020738778389</v>
      </c>
      <c r="L460">
        <f t="shared" si="232"/>
        <v>128.97486138796057</v>
      </c>
    </row>
    <row r="461" spans="1:12" ht="15">
      <c r="A461">
        <f t="shared" si="226"/>
        <v>1974</v>
      </c>
      <c r="B461">
        <f t="shared" si="231"/>
        <v>30.332401452752894</v>
      </c>
      <c r="C461">
        <f t="shared" si="231"/>
        <v>58.59854342139029</v>
      </c>
      <c r="D461">
        <f t="shared" si="231"/>
        <v>82.35085606720745</v>
      </c>
      <c r="E461">
        <f t="shared" si="231"/>
        <v>101.5893393902044</v>
      </c>
      <c r="F461">
        <f t="shared" si="231"/>
        <v>116.31399339038106</v>
      </c>
      <c r="H461">
        <f t="shared" si="232"/>
        <v>41.97481483587785</v>
      </c>
      <c r="I461">
        <f t="shared" si="232"/>
        <v>61.320446073060566</v>
      </c>
      <c r="J461">
        <f t="shared" si="232"/>
        <v>93.99326945033239</v>
      </c>
      <c r="K461">
        <f t="shared" si="232"/>
        <v>113.23175277332933</v>
      </c>
      <c r="L461">
        <f t="shared" si="232"/>
        <v>127.95640677350602</v>
      </c>
    </row>
    <row r="462" spans="1:12" ht="15">
      <c r="A462">
        <f t="shared" si="226"/>
        <v>1974</v>
      </c>
      <c r="B462">
        <f aca="true" t="shared" si="233" ref="B462:F471">$D$2+$C$8*B$300+$E$8*B$298+$D$8*B$299+$F$8*B$300^2+$S173+$Q173-$Q$8</f>
        <v>50.33240145275289</v>
      </c>
      <c r="C462">
        <f t="shared" si="233"/>
        <v>78.59854342139029</v>
      </c>
      <c r="D462">
        <f t="shared" si="233"/>
        <v>102.35085606720745</v>
      </c>
      <c r="E462">
        <f t="shared" si="233"/>
        <v>121.5893393902044</v>
      </c>
      <c r="F462">
        <f t="shared" si="233"/>
        <v>136.31399339038106</v>
      </c>
      <c r="H462">
        <f aca="true" t="shared" si="234" ref="H462:L471">$D$2+$C$8*H$300+$E$8*H$298+$D$8*H$299+$F$8*H$300^2+$S173+$Q173-$Q$8</f>
        <v>61.97481483587785</v>
      </c>
      <c r="I462">
        <f t="shared" si="234"/>
        <v>81.32044607306057</v>
      </c>
      <c r="J462">
        <f t="shared" si="234"/>
        <v>113.99326945033239</v>
      </c>
      <c r="K462">
        <f t="shared" si="234"/>
        <v>133.23175277332933</v>
      </c>
      <c r="L462">
        <f t="shared" si="234"/>
        <v>147.95640677350602</v>
      </c>
    </row>
    <row r="463" spans="1:12" ht="15">
      <c r="A463">
        <f t="shared" si="226"/>
        <v>1974</v>
      </c>
      <c r="B463">
        <f t="shared" si="233"/>
        <v>26.332401452752894</v>
      </c>
      <c r="C463">
        <f t="shared" si="233"/>
        <v>54.59854342139029</v>
      </c>
      <c r="D463">
        <f t="shared" si="233"/>
        <v>78.35085606720745</v>
      </c>
      <c r="E463">
        <f t="shared" si="233"/>
        <v>97.5893393902044</v>
      </c>
      <c r="F463">
        <f t="shared" si="233"/>
        <v>112.31399339038106</v>
      </c>
      <c r="H463">
        <f t="shared" si="234"/>
        <v>37.97481483587785</v>
      </c>
      <c r="I463">
        <f t="shared" si="234"/>
        <v>57.320446073060566</v>
      </c>
      <c r="J463">
        <f t="shared" si="234"/>
        <v>89.99326945033239</v>
      </c>
      <c r="K463">
        <f t="shared" si="234"/>
        <v>109.23175277332933</v>
      </c>
      <c r="L463">
        <f t="shared" si="234"/>
        <v>123.95640677350602</v>
      </c>
    </row>
    <row r="464" spans="1:12" ht="15">
      <c r="A464">
        <f t="shared" si="226"/>
        <v>1974</v>
      </c>
      <c r="B464">
        <f t="shared" si="233"/>
        <v>23.332401452752894</v>
      </c>
      <c r="C464">
        <f t="shared" si="233"/>
        <v>51.59854342139029</v>
      </c>
      <c r="D464">
        <f t="shared" si="233"/>
        <v>75.35085606720745</v>
      </c>
      <c r="E464">
        <f t="shared" si="233"/>
        <v>94.5893393902044</v>
      </c>
      <c r="F464">
        <f t="shared" si="233"/>
        <v>109.31399339038106</v>
      </c>
      <c r="H464">
        <f t="shared" si="234"/>
        <v>34.97481483587785</v>
      </c>
      <c r="I464">
        <f t="shared" si="234"/>
        <v>54.320446073060566</v>
      </c>
      <c r="J464">
        <f t="shared" si="234"/>
        <v>86.99326945033239</v>
      </c>
      <c r="K464">
        <f t="shared" si="234"/>
        <v>106.23175277332933</v>
      </c>
      <c r="L464">
        <f t="shared" si="234"/>
        <v>120.95640677350602</v>
      </c>
    </row>
    <row r="465" spans="1:12" ht="15">
      <c r="A465">
        <f t="shared" si="226"/>
        <v>1974</v>
      </c>
      <c r="B465">
        <f t="shared" si="233"/>
        <v>1.3324014527528978</v>
      </c>
      <c r="C465">
        <f t="shared" si="233"/>
        <v>29.598543421390293</v>
      </c>
      <c r="D465">
        <f t="shared" si="233"/>
        <v>53.350856067207445</v>
      </c>
      <c r="E465">
        <f t="shared" si="233"/>
        <v>72.5893393902044</v>
      </c>
      <c r="F465">
        <f t="shared" si="233"/>
        <v>87.31399339038106</v>
      </c>
      <c r="H465">
        <f t="shared" si="234"/>
        <v>12.974814835877847</v>
      </c>
      <c r="I465">
        <f t="shared" si="234"/>
        <v>32.32044607306058</v>
      </c>
      <c r="J465">
        <f t="shared" si="234"/>
        <v>64.99326945033239</v>
      </c>
      <c r="K465">
        <f t="shared" si="234"/>
        <v>84.23175277332933</v>
      </c>
      <c r="L465">
        <f t="shared" si="234"/>
        <v>98.95640677350602</v>
      </c>
    </row>
    <row r="466" spans="1:12" ht="15">
      <c r="A466">
        <f t="shared" si="226"/>
        <v>1974</v>
      </c>
      <c r="B466">
        <f t="shared" si="233"/>
        <v>18.332401452752897</v>
      </c>
      <c r="C466">
        <f t="shared" si="233"/>
        <v>46.59854342139029</v>
      </c>
      <c r="D466">
        <f t="shared" si="233"/>
        <v>70.35085606720745</v>
      </c>
      <c r="E466">
        <f t="shared" si="233"/>
        <v>89.5893393902044</v>
      </c>
      <c r="F466">
        <f t="shared" si="233"/>
        <v>104.31399339038106</v>
      </c>
      <c r="H466">
        <f t="shared" si="234"/>
        <v>29.974814835877847</v>
      </c>
      <c r="I466">
        <f t="shared" si="234"/>
        <v>49.32044607306058</v>
      </c>
      <c r="J466">
        <f t="shared" si="234"/>
        <v>81.99326945033239</v>
      </c>
      <c r="K466">
        <f t="shared" si="234"/>
        <v>101.23175277332933</v>
      </c>
      <c r="L466">
        <f t="shared" si="234"/>
        <v>115.95640677350602</v>
      </c>
    </row>
    <row r="467" spans="1:12" ht="15">
      <c r="A467">
        <f t="shared" si="226"/>
        <v>1974</v>
      </c>
      <c r="B467">
        <f t="shared" si="233"/>
        <v>1.3692641295792858</v>
      </c>
      <c r="C467">
        <f t="shared" si="233"/>
        <v>29.63540609821668</v>
      </c>
      <c r="D467">
        <f t="shared" si="233"/>
        <v>53.38771874403383</v>
      </c>
      <c r="E467">
        <f t="shared" si="233"/>
        <v>72.62620206703079</v>
      </c>
      <c r="F467">
        <f t="shared" si="233"/>
        <v>87.35085606720745</v>
      </c>
      <c r="H467">
        <f t="shared" si="234"/>
        <v>13.011677512704235</v>
      </c>
      <c r="I467">
        <f t="shared" si="234"/>
        <v>32.35730874988697</v>
      </c>
      <c r="J467">
        <f t="shared" si="234"/>
        <v>65.03013212715878</v>
      </c>
      <c r="K467">
        <f t="shared" si="234"/>
        <v>84.26861545015572</v>
      </c>
      <c r="L467">
        <f t="shared" si="234"/>
        <v>98.9932694503324</v>
      </c>
    </row>
    <row r="468" spans="1:12" ht="15">
      <c r="A468">
        <f t="shared" si="226"/>
        <v>1974</v>
      </c>
      <c r="B468">
        <f t="shared" si="233"/>
        <v>16.369264129579285</v>
      </c>
      <c r="C468">
        <f t="shared" si="233"/>
        <v>44.63540609821668</v>
      </c>
      <c r="D468">
        <f t="shared" si="233"/>
        <v>68.38771874403383</v>
      </c>
      <c r="E468">
        <f t="shared" si="233"/>
        <v>87.62620206703079</v>
      </c>
      <c r="F468">
        <f t="shared" si="233"/>
        <v>102.35085606720745</v>
      </c>
      <c r="H468">
        <f t="shared" si="234"/>
        <v>28.011677512704235</v>
      </c>
      <c r="I468">
        <f t="shared" si="234"/>
        <v>47.35730874988697</v>
      </c>
      <c r="J468">
        <f t="shared" si="234"/>
        <v>80.03013212715878</v>
      </c>
      <c r="K468">
        <f t="shared" si="234"/>
        <v>99.26861545015572</v>
      </c>
      <c r="L468">
        <f t="shared" si="234"/>
        <v>113.9932694503324</v>
      </c>
    </row>
    <row r="469" spans="1:12" ht="15">
      <c r="A469">
        <f t="shared" si="226"/>
        <v>1974</v>
      </c>
      <c r="B469">
        <f t="shared" si="233"/>
        <v>19.369264129579285</v>
      </c>
      <c r="C469">
        <f t="shared" si="233"/>
        <v>47.63540609821668</v>
      </c>
      <c r="D469">
        <f t="shared" si="233"/>
        <v>71.38771874403383</v>
      </c>
      <c r="E469">
        <f t="shared" si="233"/>
        <v>90.62620206703079</v>
      </c>
      <c r="F469">
        <f t="shared" si="233"/>
        <v>105.35085606720745</v>
      </c>
      <c r="H469">
        <f t="shared" si="234"/>
        <v>31.011677512704235</v>
      </c>
      <c r="I469">
        <f t="shared" si="234"/>
        <v>50.35730874988697</v>
      </c>
      <c r="J469">
        <f t="shared" si="234"/>
        <v>83.03013212715878</v>
      </c>
      <c r="K469">
        <f t="shared" si="234"/>
        <v>102.26861545015572</v>
      </c>
      <c r="L469">
        <f t="shared" si="234"/>
        <v>116.9932694503324</v>
      </c>
    </row>
    <row r="470" spans="1:12" ht="15">
      <c r="A470">
        <f t="shared" si="226"/>
        <v>1974</v>
      </c>
      <c r="B470">
        <f t="shared" si="233"/>
        <v>10.369264129579285</v>
      </c>
      <c r="C470">
        <f t="shared" si="233"/>
        <v>38.63540609821668</v>
      </c>
      <c r="D470">
        <f t="shared" si="233"/>
        <v>62.38771874403383</v>
      </c>
      <c r="E470">
        <f t="shared" si="233"/>
        <v>81.62620206703079</v>
      </c>
      <c r="F470">
        <f t="shared" si="233"/>
        <v>96.35085606720745</v>
      </c>
      <c r="H470">
        <f t="shared" si="234"/>
        <v>22.011677512704235</v>
      </c>
      <c r="I470">
        <f t="shared" si="234"/>
        <v>41.35730874988697</v>
      </c>
      <c r="J470">
        <f t="shared" si="234"/>
        <v>74.03013212715878</v>
      </c>
      <c r="K470">
        <f t="shared" si="234"/>
        <v>93.26861545015572</v>
      </c>
      <c r="L470">
        <f t="shared" si="234"/>
        <v>107.9932694503324</v>
      </c>
    </row>
    <row r="471" spans="1:12" ht="15">
      <c r="A471">
        <f t="shared" si="226"/>
        <v>1974</v>
      </c>
      <c r="B471">
        <f t="shared" si="233"/>
        <v>3.369264129579286</v>
      </c>
      <c r="C471">
        <f t="shared" si="233"/>
        <v>31.635406098216677</v>
      </c>
      <c r="D471">
        <f t="shared" si="233"/>
        <v>55.38771874403383</v>
      </c>
      <c r="E471">
        <f t="shared" si="233"/>
        <v>74.62620206703079</v>
      </c>
      <c r="F471">
        <f t="shared" si="233"/>
        <v>89.35085606720745</v>
      </c>
      <c r="H471">
        <f t="shared" si="234"/>
        <v>15.011677512704235</v>
      </c>
      <c r="I471">
        <f t="shared" si="234"/>
        <v>34.35730874988697</v>
      </c>
      <c r="J471">
        <f t="shared" si="234"/>
        <v>67.03013212715878</v>
      </c>
      <c r="K471">
        <f t="shared" si="234"/>
        <v>86.26861545015572</v>
      </c>
      <c r="L471">
        <f t="shared" si="234"/>
        <v>100.9932694503324</v>
      </c>
    </row>
    <row r="472" spans="1:12" ht="15">
      <c r="A472">
        <f t="shared" si="226"/>
        <v>1974</v>
      </c>
      <c r="B472">
        <f aca="true" t="shared" si="235" ref="B472:F481">$D$2+$C$8*B$300+$E$8*B$298+$D$8*B$299+$F$8*B$300^2+$S183+$Q183-$Q$8</f>
        <v>5.369264129579286</v>
      </c>
      <c r="C472">
        <f t="shared" si="235"/>
        <v>33.63540609821668</v>
      </c>
      <c r="D472">
        <f t="shared" si="235"/>
        <v>57.38771874403383</v>
      </c>
      <c r="E472">
        <f t="shared" si="235"/>
        <v>76.62620206703079</v>
      </c>
      <c r="F472">
        <f t="shared" si="235"/>
        <v>91.35085606720745</v>
      </c>
      <c r="H472">
        <f aca="true" t="shared" si="236" ref="H472:L481">$D$2+$C$8*H$300+$E$8*H$298+$D$8*H$299+$F$8*H$300^2+$S183+$Q183-$Q$8</f>
        <v>17.011677512704235</v>
      </c>
      <c r="I472">
        <f t="shared" si="236"/>
        <v>36.35730874988697</v>
      </c>
      <c r="J472">
        <f t="shared" si="236"/>
        <v>69.03013212715878</v>
      </c>
      <c r="K472">
        <f t="shared" si="236"/>
        <v>88.26861545015572</v>
      </c>
      <c r="L472">
        <f t="shared" si="236"/>
        <v>102.9932694503324</v>
      </c>
    </row>
    <row r="473" spans="1:12" ht="15">
      <c r="A473">
        <f t="shared" si="226"/>
        <v>1974</v>
      </c>
      <c r="B473">
        <f t="shared" si="235"/>
        <v>-17.538555902313412</v>
      </c>
      <c r="C473">
        <f t="shared" si="235"/>
        <v>10.727586066323983</v>
      </c>
      <c r="D473">
        <f t="shared" si="235"/>
        <v>34.479898712141136</v>
      </c>
      <c r="E473">
        <f t="shared" si="235"/>
        <v>53.71838203513809</v>
      </c>
      <c r="F473">
        <f t="shared" si="235"/>
        <v>68.44303603531475</v>
      </c>
      <c r="H473">
        <f t="shared" si="236"/>
        <v>-5.896142519188461</v>
      </c>
      <c r="I473">
        <f t="shared" si="236"/>
        <v>13.449488717994267</v>
      </c>
      <c r="J473">
        <f t="shared" si="236"/>
        <v>46.12231209526608</v>
      </c>
      <c r="K473">
        <f t="shared" si="236"/>
        <v>65.36079541826302</v>
      </c>
      <c r="L473">
        <f t="shared" si="236"/>
        <v>80.08544941843971</v>
      </c>
    </row>
    <row r="474" spans="1:12" ht="15">
      <c r="A474">
        <f t="shared" si="226"/>
        <v>1974</v>
      </c>
      <c r="B474">
        <f t="shared" si="235"/>
        <v>-1.5385559023134117</v>
      </c>
      <c r="C474">
        <f t="shared" si="235"/>
        <v>26.727586066323983</v>
      </c>
      <c r="D474">
        <f t="shared" si="235"/>
        <v>50.479898712141136</v>
      </c>
      <c r="E474">
        <f t="shared" si="235"/>
        <v>69.71838203513809</v>
      </c>
      <c r="F474">
        <f t="shared" si="235"/>
        <v>84.44303603531475</v>
      </c>
      <c r="H474">
        <f t="shared" si="236"/>
        <v>10.103857480811538</v>
      </c>
      <c r="I474">
        <f t="shared" si="236"/>
        <v>29.449488717994267</v>
      </c>
      <c r="J474">
        <f t="shared" si="236"/>
        <v>62.12231209526608</v>
      </c>
      <c r="K474">
        <f t="shared" si="236"/>
        <v>81.36079541826302</v>
      </c>
      <c r="L474">
        <f t="shared" si="236"/>
        <v>96.08544941843971</v>
      </c>
    </row>
    <row r="475" spans="1:12" ht="15">
      <c r="A475">
        <f t="shared" si="226"/>
        <v>1974</v>
      </c>
      <c r="B475">
        <f t="shared" si="235"/>
        <v>-9.538555902313412</v>
      </c>
      <c r="C475">
        <f t="shared" si="235"/>
        <v>18.727586066323983</v>
      </c>
      <c r="D475">
        <f t="shared" si="235"/>
        <v>42.479898712141136</v>
      </c>
      <c r="E475">
        <f t="shared" si="235"/>
        <v>61.71838203513809</v>
      </c>
      <c r="F475">
        <f t="shared" si="235"/>
        <v>76.44303603531475</v>
      </c>
      <c r="H475">
        <f t="shared" si="236"/>
        <v>2.1038574808115382</v>
      </c>
      <c r="I475">
        <f t="shared" si="236"/>
        <v>21.449488717994267</v>
      </c>
      <c r="J475">
        <f t="shared" si="236"/>
        <v>54.12231209526608</v>
      </c>
      <c r="K475">
        <f t="shared" si="236"/>
        <v>73.36079541826302</v>
      </c>
      <c r="L475">
        <f t="shared" si="236"/>
        <v>88.08544941843971</v>
      </c>
    </row>
    <row r="476" spans="1:12" ht="15">
      <c r="A476">
        <f t="shared" si="226"/>
        <v>1974</v>
      </c>
      <c r="B476">
        <f t="shared" si="235"/>
        <v>21.689988069627947</v>
      </c>
      <c r="C476">
        <f t="shared" si="235"/>
        <v>49.95613003826534</v>
      </c>
      <c r="D476">
        <f t="shared" si="235"/>
        <v>73.7084426840825</v>
      </c>
      <c r="E476">
        <f t="shared" si="235"/>
        <v>92.94692600707945</v>
      </c>
      <c r="F476">
        <f t="shared" si="235"/>
        <v>107.67158000725611</v>
      </c>
      <c r="H476">
        <f t="shared" si="236"/>
        <v>33.332401452752904</v>
      </c>
      <c r="I476">
        <f t="shared" si="236"/>
        <v>52.678032689935634</v>
      </c>
      <c r="J476">
        <f t="shared" si="236"/>
        <v>85.35085606720745</v>
      </c>
      <c r="K476">
        <f t="shared" si="236"/>
        <v>104.58933939020439</v>
      </c>
      <c r="L476">
        <f t="shared" si="236"/>
        <v>119.31399339038109</v>
      </c>
    </row>
    <row r="477" spans="1:12" ht="15">
      <c r="A477">
        <f t="shared" si="226"/>
        <v>1974</v>
      </c>
      <c r="B477">
        <f t="shared" si="235"/>
        <v>29.689988069627947</v>
      </c>
      <c r="C477">
        <f t="shared" si="235"/>
        <v>57.95613003826534</v>
      </c>
      <c r="D477">
        <f t="shared" si="235"/>
        <v>81.7084426840825</v>
      </c>
      <c r="E477">
        <f t="shared" si="235"/>
        <v>100.94692600707945</v>
      </c>
      <c r="F477">
        <f t="shared" si="235"/>
        <v>115.67158000725611</v>
      </c>
      <c r="H477">
        <f t="shared" si="236"/>
        <v>41.332401452752904</v>
      </c>
      <c r="I477">
        <f t="shared" si="236"/>
        <v>60.678032689935634</v>
      </c>
      <c r="J477">
        <f t="shared" si="236"/>
        <v>93.35085606720745</v>
      </c>
      <c r="K477">
        <f t="shared" si="236"/>
        <v>112.58933939020439</v>
      </c>
      <c r="L477">
        <f t="shared" si="236"/>
        <v>127.31399339038109</v>
      </c>
    </row>
    <row r="478" spans="1:12" ht="15">
      <c r="A478">
        <f t="shared" si="226"/>
        <v>1974</v>
      </c>
      <c r="B478">
        <f t="shared" si="235"/>
        <v>23.689988069627947</v>
      </c>
      <c r="C478">
        <f t="shared" si="235"/>
        <v>51.95613003826534</v>
      </c>
      <c r="D478">
        <f t="shared" si="235"/>
        <v>75.7084426840825</v>
      </c>
      <c r="E478">
        <f t="shared" si="235"/>
        <v>94.94692600707945</v>
      </c>
      <c r="F478">
        <f t="shared" si="235"/>
        <v>109.67158000725611</v>
      </c>
      <c r="H478">
        <f t="shared" si="236"/>
        <v>35.332401452752904</v>
      </c>
      <c r="I478">
        <f t="shared" si="236"/>
        <v>54.678032689935634</v>
      </c>
      <c r="J478">
        <f t="shared" si="236"/>
        <v>87.35085606720745</v>
      </c>
      <c r="K478">
        <f t="shared" si="236"/>
        <v>106.58933939020439</v>
      </c>
      <c r="L478">
        <f t="shared" si="236"/>
        <v>121.31399339038109</v>
      </c>
    </row>
    <row r="479" spans="1:12" ht="15">
      <c r="A479">
        <f t="shared" si="226"/>
        <v>1974</v>
      </c>
      <c r="B479">
        <f t="shared" si="235"/>
        <v>35.72685074645432</v>
      </c>
      <c r="C479">
        <f t="shared" si="235"/>
        <v>63.99299271509172</v>
      </c>
      <c r="D479">
        <f t="shared" si="235"/>
        <v>87.74530536090887</v>
      </c>
      <c r="E479">
        <f t="shared" si="235"/>
        <v>106.98378868390583</v>
      </c>
      <c r="F479">
        <f t="shared" si="235"/>
        <v>121.70844268408248</v>
      </c>
      <c r="H479">
        <f t="shared" si="236"/>
        <v>47.36926412957928</v>
      </c>
      <c r="I479">
        <f t="shared" si="236"/>
        <v>66.714895366762</v>
      </c>
      <c r="J479">
        <f t="shared" si="236"/>
        <v>99.38771874403382</v>
      </c>
      <c r="K479">
        <f t="shared" si="236"/>
        <v>118.62620206703076</v>
      </c>
      <c r="L479">
        <f t="shared" si="236"/>
        <v>133.35085606720745</v>
      </c>
    </row>
    <row r="480" spans="1:12" ht="15">
      <c r="A480">
        <f t="shared" si="226"/>
        <v>1974</v>
      </c>
      <c r="B480">
        <f t="shared" si="235"/>
        <v>27.72685074645432</v>
      </c>
      <c r="C480">
        <f t="shared" si="235"/>
        <v>55.99299271509172</v>
      </c>
      <c r="D480">
        <f t="shared" si="235"/>
        <v>79.74530536090887</v>
      </c>
      <c r="E480">
        <f t="shared" si="235"/>
        <v>98.98378868390583</v>
      </c>
      <c r="F480">
        <f t="shared" si="235"/>
        <v>113.70844268408248</v>
      </c>
      <c r="H480">
        <f t="shared" si="236"/>
        <v>39.36926412957928</v>
      </c>
      <c r="I480">
        <f t="shared" si="236"/>
        <v>58.71489536676199</v>
      </c>
      <c r="J480">
        <f t="shared" si="236"/>
        <v>91.38771874403382</v>
      </c>
      <c r="K480">
        <f t="shared" si="236"/>
        <v>110.62620206703076</v>
      </c>
      <c r="L480">
        <f t="shared" si="236"/>
        <v>125.35085606720745</v>
      </c>
    </row>
    <row r="481" spans="1:12" ht="15">
      <c r="A481">
        <f t="shared" si="226"/>
        <v>1974</v>
      </c>
      <c r="B481">
        <f t="shared" si="235"/>
        <v>32.72685074645432</v>
      </c>
      <c r="C481">
        <f t="shared" si="235"/>
        <v>60.99299271509172</v>
      </c>
      <c r="D481">
        <f t="shared" si="235"/>
        <v>84.74530536090887</v>
      </c>
      <c r="E481">
        <f t="shared" si="235"/>
        <v>103.98378868390583</v>
      </c>
      <c r="F481">
        <f t="shared" si="235"/>
        <v>118.70844268408248</v>
      </c>
      <c r="H481">
        <f t="shared" si="236"/>
        <v>44.36926412957928</v>
      </c>
      <c r="I481">
        <f t="shared" si="236"/>
        <v>63.71489536676199</v>
      </c>
      <c r="J481">
        <f t="shared" si="236"/>
        <v>96.38771874403382</v>
      </c>
      <c r="K481">
        <f t="shared" si="236"/>
        <v>115.62620206703076</v>
      </c>
      <c r="L481">
        <f t="shared" si="236"/>
        <v>130.35085606720745</v>
      </c>
    </row>
    <row r="482" spans="1:12" ht="15">
      <c r="A482">
        <f t="shared" si="226"/>
        <v>1974</v>
      </c>
      <c r="B482">
        <f aca="true" t="shared" si="237" ref="B482:F491">$D$2+$C$8*B$300+$E$8*B$298+$D$8*B$299+$F$8*B$300^2+$S193+$Q193-$Q$8</f>
        <v>35.72685074645432</v>
      </c>
      <c r="C482">
        <f t="shared" si="237"/>
        <v>63.99299271509172</v>
      </c>
      <c r="D482">
        <f t="shared" si="237"/>
        <v>87.74530536090887</v>
      </c>
      <c r="E482">
        <f t="shared" si="237"/>
        <v>106.98378868390583</v>
      </c>
      <c r="F482">
        <f t="shared" si="237"/>
        <v>121.70844268408248</v>
      </c>
      <c r="H482">
        <f aca="true" t="shared" si="238" ref="H482:L491">$D$2+$C$8*H$300+$E$8*H$298+$D$8*H$299+$F$8*H$300^2+$S193+$Q193-$Q$8</f>
        <v>47.36926412957928</v>
      </c>
      <c r="I482">
        <f t="shared" si="238"/>
        <v>66.714895366762</v>
      </c>
      <c r="J482">
        <f t="shared" si="238"/>
        <v>99.38771874403382</v>
      </c>
      <c r="K482">
        <f t="shared" si="238"/>
        <v>118.62620206703076</v>
      </c>
      <c r="L482">
        <f t="shared" si="238"/>
        <v>133.35085606720745</v>
      </c>
    </row>
    <row r="483" spans="1:12" ht="15">
      <c r="A483">
        <f t="shared" si="226"/>
        <v>1974</v>
      </c>
      <c r="B483">
        <f t="shared" si="237"/>
        <v>37.72685074645432</v>
      </c>
      <c r="C483">
        <f t="shared" si="237"/>
        <v>65.99299271509172</v>
      </c>
      <c r="D483">
        <f t="shared" si="237"/>
        <v>89.74530536090887</v>
      </c>
      <c r="E483">
        <f t="shared" si="237"/>
        <v>108.98378868390583</v>
      </c>
      <c r="F483">
        <f t="shared" si="237"/>
        <v>123.70844268408248</v>
      </c>
      <c r="H483">
        <f t="shared" si="238"/>
        <v>49.36926412957928</v>
      </c>
      <c r="I483">
        <f t="shared" si="238"/>
        <v>68.714895366762</v>
      </c>
      <c r="J483">
        <f t="shared" si="238"/>
        <v>101.38771874403382</v>
      </c>
      <c r="K483">
        <f t="shared" si="238"/>
        <v>120.62620206703076</v>
      </c>
      <c r="L483">
        <f t="shared" si="238"/>
        <v>135.35085606720745</v>
      </c>
    </row>
    <row r="484" spans="1:12" ht="15">
      <c r="A484">
        <f t="shared" si="226"/>
        <v>1974</v>
      </c>
      <c r="B484">
        <f t="shared" si="237"/>
        <v>51.72685074645432</v>
      </c>
      <c r="C484">
        <f t="shared" si="237"/>
        <v>79.99299271509172</v>
      </c>
      <c r="D484">
        <f t="shared" si="237"/>
        <v>103.74530536090887</v>
      </c>
      <c r="E484">
        <f t="shared" si="237"/>
        <v>122.98378868390583</v>
      </c>
      <c r="F484">
        <f t="shared" si="237"/>
        <v>137.70844268408248</v>
      </c>
      <c r="H484">
        <f t="shared" si="238"/>
        <v>63.36926412957928</v>
      </c>
      <c r="I484">
        <f t="shared" si="238"/>
        <v>82.714895366762</v>
      </c>
      <c r="J484">
        <f t="shared" si="238"/>
        <v>115.38771874403382</v>
      </c>
      <c r="K484">
        <f t="shared" si="238"/>
        <v>134.62620206703076</v>
      </c>
      <c r="L484">
        <f t="shared" si="238"/>
        <v>149.35085606720745</v>
      </c>
    </row>
    <row r="485" spans="1:12" ht="15">
      <c r="A485">
        <f t="shared" si="226"/>
        <v>1975</v>
      </c>
      <c r="B485">
        <f t="shared" si="237"/>
        <v>1.3508560672074457</v>
      </c>
      <c r="C485">
        <f t="shared" si="237"/>
        <v>29.61699803584484</v>
      </c>
      <c r="D485">
        <f t="shared" si="237"/>
        <v>53.369310681662</v>
      </c>
      <c r="E485">
        <f t="shared" si="237"/>
        <v>72.60779400465896</v>
      </c>
      <c r="F485">
        <f t="shared" si="237"/>
        <v>87.33244800483561</v>
      </c>
      <c r="H485">
        <f t="shared" si="238"/>
        <v>12.993269450332395</v>
      </c>
      <c r="I485">
        <f t="shared" si="238"/>
        <v>32.33890068751512</v>
      </c>
      <c r="J485">
        <f t="shared" si="238"/>
        <v>65.01172406478695</v>
      </c>
      <c r="K485">
        <f t="shared" si="238"/>
        <v>84.25020738778389</v>
      </c>
      <c r="L485">
        <f t="shared" si="238"/>
        <v>98.97486138796057</v>
      </c>
    </row>
    <row r="486" spans="1:12" ht="15">
      <c r="A486">
        <f t="shared" si="226"/>
        <v>1975</v>
      </c>
      <c r="B486">
        <f t="shared" si="237"/>
        <v>0.3508560672074458</v>
      </c>
      <c r="C486">
        <f t="shared" si="237"/>
        <v>28.61699803584484</v>
      </c>
      <c r="D486">
        <f t="shared" si="237"/>
        <v>52.369310681662</v>
      </c>
      <c r="E486">
        <f t="shared" si="237"/>
        <v>71.60779400465896</v>
      </c>
      <c r="F486">
        <f t="shared" si="237"/>
        <v>86.33244800483561</v>
      </c>
      <c r="H486">
        <f t="shared" si="238"/>
        <v>11.993269450332395</v>
      </c>
      <c r="I486">
        <f t="shared" si="238"/>
        <v>31.338900687515125</v>
      </c>
      <c r="J486">
        <f t="shared" si="238"/>
        <v>64.01172406478695</v>
      </c>
      <c r="K486">
        <f t="shared" si="238"/>
        <v>83.25020738778389</v>
      </c>
      <c r="L486">
        <f t="shared" si="238"/>
        <v>97.97486138796057</v>
      </c>
    </row>
    <row r="487" spans="1:12" ht="15">
      <c r="A487">
        <f t="shared" si="226"/>
        <v>1975</v>
      </c>
      <c r="B487">
        <f t="shared" si="237"/>
        <v>3.3508560672074457</v>
      </c>
      <c r="C487">
        <f t="shared" si="237"/>
        <v>31.616998035844844</v>
      </c>
      <c r="D487">
        <f t="shared" si="237"/>
        <v>55.369310681662</v>
      </c>
      <c r="E487">
        <f t="shared" si="237"/>
        <v>74.60779400465896</v>
      </c>
      <c r="F487">
        <f t="shared" si="237"/>
        <v>89.33244800483561</v>
      </c>
      <c r="H487">
        <f t="shared" si="238"/>
        <v>14.993269450332395</v>
      </c>
      <c r="I487">
        <f t="shared" si="238"/>
        <v>34.33890068751512</v>
      </c>
      <c r="J487">
        <f t="shared" si="238"/>
        <v>67.01172406478695</v>
      </c>
      <c r="K487">
        <f t="shared" si="238"/>
        <v>86.25020738778389</v>
      </c>
      <c r="L487">
        <f t="shared" si="238"/>
        <v>100.97486138796057</v>
      </c>
    </row>
    <row r="488" spans="1:12" ht="15">
      <c r="A488">
        <f t="shared" si="226"/>
        <v>1975</v>
      </c>
      <c r="B488">
        <f t="shared" si="237"/>
        <v>35.3324014527529</v>
      </c>
      <c r="C488">
        <f t="shared" si="237"/>
        <v>63.59854342139029</v>
      </c>
      <c r="D488">
        <f t="shared" si="237"/>
        <v>87.35085606720745</v>
      </c>
      <c r="E488">
        <f t="shared" si="237"/>
        <v>106.5893393902044</v>
      </c>
      <c r="F488">
        <f t="shared" si="237"/>
        <v>121.31399339038106</v>
      </c>
      <c r="H488">
        <f t="shared" si="238"/>
        <v>46.97481483587785</v>
      </c>
      <c r="I488">
        <f t="shared" si="238"/>
        <v>66.32044607306058</v>
      </c>
      <c r="J488">
        <f t="shared" si="238"/>
        <v>98.99326945033239</v>
      </c>
      <c r="K488">
        <f t="shared" si="238"/>
        <v>118.23175277332933</v>
      </c>
      <c r="L488">
        <f t="shared" si="238"/>
        <v>132.95640677350602</v>
      </c>
    </row>
    <row r="489" spans="1:12" ht="15">
      <c r="A489">
        <f t="shared" si="226"/>
        <v>1975</v>
      </c>
      <c r="B489">
        <f t="shared" si="237"/>
        <v>55.33240145275289</v>
      </c>
      <c r="C489">
        <f t="shared" si="237"/>
        <v>83.59854342139029</v>
      </c>
      <c r="D489">
        <f t="shared" si="237"/>
        <v>107.35085606720745</v>
      </c>
      <c r="E489">
        <f t="shared" si="237"/>
        <v>126.5893393902044</v>
      </c>
      <c r="F489">
        <f t="shared" si="237"/>
        <v>141.31399339038106</v>
      </c>
      <c r="H489">
        <f t="shared" si="238"/>
        <v>66.97481483587785</v>
      </c>
      <c r="I489">
        <f t="shared" si="238"/>
        <v>86.32044607306057</v>
      </c>
      <c r="J489">
        <f t="shared" si="238"/>
        <v>118.99326945033239</v>
      </c>
      <c r="K489">
        <f t="shared" si="238"/>
        <v>138.23175277332933</v>
      </c>
      <c r="L489">
        <f t="shared" si="238"/>
        <v>152.95640677350602</v>
      </c>
    </row>
    <row r="490" spans="1:12" ht="15">
      <c r="A490">
        <f t="shared" si="226"/>
        <v>1975</v>
      </c>
      <c r="B490">
        <f t="shared" si="237"/>
        <v>62.33240145275289</v>
      </c>
      <c r="C490">
        <f t="shared" si="237"/>
        <v>90.59854342139029</v>
      </c>
      <c r="D490">
        <f t="shared" si="237"/>
        <v>114.35085606720745</v>
      </c>
      <c r="E490">
        <f t="shared" si="237"/>
        <v>133.5893393902044</v>
      </c>
      <c r="F490">
        <f t="shared" si="237"/>
        <v>148.31399339038106</v>
      </c>
      <c r="H490">
        <f t="shared" si="238"/>
        <v>73.97481483587785</v>
      </c>
      <c r="I490">
        <f t="shared" si="238"/>
        <v>93.32044607306057</v>
      </c>
      <c r="J490">
        <f t="shared" si="238"/>
        <v>125.99326945033239</v>
      </c>
      <c r="K490">
        <f t="shared" si="238"/>
        <v>145.23175277332933</v>
      </c>
      <c r="L490">
        <f t="shared" si="238"/>
        <v>159.95640677350602</v>
      </c>
    </row>
    <row r="491" spans="1:12" ht="15">
      <c r="A491">
        <f t="shared" si="226"/>
        <v>1975</v>
      </c>
      <c r="B491">
        <f t="shared" si="237"/>
        <v>29.332401452752897</v>
      </c>
      <c r="C491">
        <f t="shared" si="237"/>
        <v>57.59854342139029</v>
      </c>
      <c r="D491">
        <f t="shared" si="237"/>
        <v>81.35085606720745</v>
      </c>
      <c r="E491">
        <f t="shared" si="237"/>
        <v>100.5893393902044</v>
      </c>
      <c r="F491">
        <f t="shared" si="237"/>
        <v>115.31399339038106</v>
      </c>
      <c r="H491">
        <f t="shared" si="238"/>
        <v>40.97481483587785</v>
      </c>
      <c r="I491">
        <f t="shared" si="238"/>
        <v>60.32044607306058</v>
      </c>
      <c r="J491">
        <f t="shared" si="238"/>
        <v>92.99326945033239</v>
      </c>
      <c r="K491">
        <f t="shared" si="238"/>
        <v>112.23175277332933</v>
      </c>
      <c r="L491">
        <f t="shared" si="238"/>
        <v>126.95640677350602</v>
      </c>
    </row>
    <row r="492" spans="1:12" ht="15">
      <c r="A492">
        <f t="shared" si="226"/>
        <v>1975</v>
      </c>
      <c r="B492">
        <f aca="true" t="shared" si="239" ref="B492:F501">$D$2+$C$8*B$300+$E$8*B$298+$D$8*B$299+$F$8*B$300^2+$S203+$Q203-$Q$8</f>
        <v>21.332401452752897</v>
      </c>
      <c r="C492">
        <f t="shared" si="239"/>
        <v>49.59854342139029</v>
      </c>
      <c r="D492">
        <f t="shared" si="239"/>
        <v>73.35085606720745</v>
      </c>
      <c r="E492">
        <f t="shared" si="239"/>
        <v>92.5893393902044</v>
      </c>
      <c r="F492">
        <f t="shared" si="239"/>
        <v>107.31399339038106</v>
      </c>
      <c r="H492">
        <f aca="true" t="shared" si="240" ref="H492:L501">$D$2+$C$8*H$300+$E$8*H$298+$D$8*H$299+$F$8*H$300^2+$S203+$Q203-$Q$8</f>
        <v>32.97481483587785</v>
      </c>
      <c r="I492">
        <f t="shared" si="240"/>
        <v>52.32044607306058</v>
      </c>
      <c r="J492">
        <f t="shared" si="240"/>
        <v>84.99326945033239</v>
      </c>
      <c r="K492">
        <f t="shared" si="240"/>
        <v>104.23175277332933</v>
      </c>
      <c r="L492">
        <f t="shared" si="240"/>
        <v>118.95640677350602</v>
      </c>
    </row>
    <row r="493" spans="1:12" ht="15">
      <c r="A493">
        <f t="shared" si="226"/>
        <v>1975</v>
      </c>
      <c r="B493">
        <f t="shared" si="239"/>
        <v>41.3324014527529</v>
      </c>
      <c r="C493">
        <f t="shared" si="239"/>
        <v>69.59854342139029</v>
      </c>
      <c r="D493">
        <f t="shared" si="239"/>
        <v>93.35085606720745</v>
      </c>
      <c r="E493">
        <f t="shared" si="239"/>
        <v>112.5893393902044</v>
      </c>
      <c r="F493">
        <f t="shared" si="239"/>
        <v>127.31399339038106</v>
      </c>
      <c r="H493">
        <f t="shared" si="240"/>
        <v>52.97481483587785</v>
      </c>
      <c r="I493">
        <f t="shared" si="240"/>
        <v>72.32044607306058</v>
      </c>
      <c r="J493">
        <f t="shared" si="240"/>
        <v>104.99326945033239</v>
      </c>
      <c r="K493">
        <f t="shared" si="240"/>
        <v>124.23175277332933</v>
      </c>
      <c r="L493">
        <f t="shared" si="240"/>
        <v>138.95640677350602</v>
      </c>
    </row>
    <row r="494" spans="1:12" ht="15">
      <c r="A494">
        <f aca="true" t="shared" si="241" ref="A494:A557">A205</f>
        <v>1975</v>
      </c>
      <c r="B494">
        <f t="shared" si="239"/>
        <v>62.36926412957928</v>
      </c>
      <c r="C494">
        <f t="shared" si="239"/>
        <v>90.63540609821668</v>
      </c>
      <c r="D494">
        <f t="shared" si="239"/>
        <v>114.38771874403383</v>
      </c>
      <c r="E494">
        <f t="shared" si="239"/>
        <v>133.6262020670308</v>
      </c>
      <c r="F494">
        <f t="shared" si="239"/>
        <v>148.35085606720745</v>
      </c>
      <c r="H494">
        <f t="shared" si="240"/>
        <v>74.01167751270424</v>
      </c>
      <c r="I494">
        <f t="shared" si="240"/>
        <v>93.35730874988695</v>
      </c>
      <c r="J494">
        <f t="shared" si="240"/>
        <v>126.03013212715878</v>
      </c>
      <c r="K494">
        <f t="shared" si="240"/>
        <v>145.26861545015572</v>
      </c>
      <c r="L494">
        <f t="shared" si="240"/>
        <v>159.9932694503324</v>
      </c>
    </row>
    <row r="495" spans="1:12" ht="15">
      <c r="A495">
        <f t="shared" si="241"/>
        <v>1975</v>
      </c>
      <c r="B495">
        <f t="shared" si="239"/>
        <v>67.36926412957928</v>
      </c>
      <c r="C495">
        <f t="shared" si="239"/>
        <v>95.63540609821668</v>
      </c>
      <c r="D495">
        <f t="shared" si="239"/>
        <v>119.38771874403383</v>
      </c>
      <c r="E495">
        <f t="shared" si="239"/>
        <v>138.6262020670308</v>
      </c>
      <c r="F495">
        <f t="shared" si="239"/>
        <v>153.35085606720745</v>
      </c>
      <c r="H495">
        <f t="shared" si="240"/>
        <v>79.01167751270424</v>
      </c>
      <c r="I495">
        <f t="shared" si="240"/>
        <v>98.35730874988695</v>
      </c>
      <c r="J495">
        <f t="shared" si="240"/>
        <v>131.0301321271588</v>
      </c>
      <c r="K495">
        <f t="shared" si="240"/>
        <v>150.26861545015572</v>
      </c>
      <c r="L495">
        <f t="shared" si="240"/>
        <v>164.9932694503324</v>
      </c>
    </row>
    <row r="496" spans="1:12" ht="15">
      <c r="A496">
        <f t="shared" si="241"/>
        <v>1975</v>
      </c>
      <c r="B496">
        <f t="shared" si="239"/>
        <v>72.36926412957928</v>
      </c>
      <c r="C496">
        <f t="shared" si="239"/>
        <v>100.63540609821668</v>
      </c>
      <c r="D496">
        <f t="shared" si="239"/>
        <v>124.38771874403383</v>
      </c>
      <c r="E496">
        <f t="shared" si="239"/>
        <v>143.6262020670308</v>
      </c>
      <c r="F496">
        <f t="shared" si="239"/>
        <v>158.35085606720745</v>
      </c>
      <c r="H496">
        <f t="shared" si="240"/>
        <v>84.01167751270424</v>
      </c>
      <c r="I496">
        <f t="shared" si="240"/>
        <v>103.35730874988695</v>
      </c>
      <c r="J496">
        <f t="shared" si="240"/>
        <v>136.0301321271588</v>
      </c>
      <c r="K496">
        <f t="shared" si="240"/>
        <v>155.26861545015572</v>
      </c>
      <c r="L496">
        <f t="shared" si="240"/>
        <v>169.9932694503324</v>
      </c>
    </row>
    <row r="497" spans="1:12" ht="15">
      <c r="A497">
        <f t="shared" si="241"/>
        <v>1975</v>
      </c>
      <c r="B497">
        <f t="shared" si="239"/>
        <v>41.369264129579285</v>
      </c>
      <c r="C497">
        <f t="shared" si="239"/>
        <v>69.63540609821668</v>
      </c>
      <c r="D497">
        <f t="shared" si="239"/>
        <v>93.38771874403383</v>
      </c>
      <c r="E497">
        <f t="shared" si="239"/>
        <v>112.62620206703079</v>
      </c>
      <c r="F497">
        <f t="shared" si="239"/>
        <v>127.35085606720745</v>
      </c>
      <c r="H497">
        <f t="shared" si="240"/>
        <v>53.01167751270424</v>
      </c>
      <c r="I497">
        <f t="shared" si="240"/>
        <v>72.35730874988697</v>
      </c>
      <c r="J497">
        <f t="shared" si="240"/>
        <v>105.03013212715878</v>
      </c>
      <c r="K497">
        <f t="shared" si="240"/>
        <v>124.26861545015572</v>
      </c>
      <c r="L497">
        <f t="shared" si="240"/>
        <v>138.9932694503324</v>
      </c>
    </row>
    <row r="498" spans="1:12" ht="15">
      <c r="A498">
        <f t="shared" si="241"/>
        <v>1975</v>
      </c>
      <c r="B498">
        <f t="shared" si="239"/>
        <v>35.369264129579285</v>
      </c>
      <c r="C498">
        <f t="shared" si="239"/>
        <v>63.63540609821668</v>
      </c>
      <c r="D498">
        <f t="shared" si="239"/>
        <v>87.38771874403383</v>
      </c>
      <c r="E498">
        <f t="shared" si="239"/>
        <v>106.62620206703079</v>
      </c>
      <c r="F498">
        <f t="shared" si="239"/>
        <v>121.35085606720745</v>
      </c>
      <c r="H498">
        <f t="shared" si="240"/>
        <v>47.01167751270424</v>
      </c>
      <c r="I498">
        <f t="shared" si="240"/>
        <v>66.35730874988697</v>
      </c>
      <c r="J498">
        <f t="shared" si="240"/>
        <v>99.03013212715878</v>
      </c>
      <c r="K498">
        <f t="shared" si="240"/>
        <v>118.26861545015572</v>
      </c>
      <c r="L498">
        <f t="shared" si="240"/>
        <v>132.9932694503324</v>
      </c>
    </row>
    <row r="499" spans="1:12" ht="15">
      <c r="A499">
        <f t="shared" si="241"/>
        <v>1975</v>
      </c>
      <c r="B499">
        <f t="shared" si="239"/>
        <v>47.369264129579285</v>
      </c>
      <c r="C499">
        <f t="shared" si="239"/>
        <v>75.63540609821668</v>
      </c>
      <c r="D499">
        <f t="shared" si="239"/>
        <v>99.38771874403383</v>
      </c>
      <c r="E499">
        <f t="shared" si="239"/>
        <v>118.62620206703079</v>
      </c>
      <c r="F499">
        <f t="shared" si="239"/>
        <v>133.35085606720745</v>
      </c>
      <c r="H499">
        <f t="shared" si="240"/>
        <v>59.01167751270424</v>
      </c>
      <c r="I499">
        <f t="shared" si="240"/>
        <v>78.35730874988697</v>
      </c>
      <c r="J499">
        <f t="shared" si="240"/>
        <v>111.03013212715878</v>
      </c>
      <c r="K499">
        <f t="shared" si="240"/>
        <v>130.26861545015572</v>
      </c>
      <c r="L499">
        <f t="shared" si="240"/>
        <v>144.9932694503324</v>
      </c>
    </row>
    <row r="500" spans="1:12" ht="15">
      <c r="A500">
        <f t="shared" si="241"/>
        <v>1975</v>
      </c>
      <c r="B500">
        <f t="shared" si="239"/>
        <v>62.46144409768658</v>
      </c>
      <c r="C500">
        <f t="shared" si="239"/>
        <v>90.72758606632398</v>
      </c>
      <c r="D500">
        <f t="shared" si="239"/>
        <v>114.47989871214114</v>
      </c>
      <c r="E500">
        <f t="shared" si="239"/>
        <v>133.7183820351381</v>
      </c>
      <c r="F500">
        <f t="shared" si="239"/>
        <v>148.44303603531475</v>
      </c>
      <c r="H500">
        <f t="shared" si="240"/>
        <v>74.10385748081154</v>
      </c>
      <c r="I500">
        <f t="shared" si="240"/>
        <v>93.44948871799426</v>
      </c>
      <c r="J500">
        <f t="shared" si="240"/>
        <v>126.12231209526608</v>
      </c>
      <c r="K500">
        <f t="shared" si="240"/>
        <v>145.36079541826302</v>
      </c>
      <c r="L500">
        <f t="shared" si="240"/>
        <v>160.0854494184397</v>
      </c>
    </row>
    <row r="501" spans="1:12" ht="15">
      <c r="A501">
        <f t="shared" si="241"/>
        <v>1975</v>
      </c>
      <c r="B501">
        <f t="shared" si="239"/>
        <v>67.46144409768658</v>
      </c>
      <c r="C501">
        <f t="shared" si="239"/>
        <v>95.72758606632398</v>
      </c>
      <c r="D501">
        <f t="shared" si="239"/>
        <v>119.47989871214114</v>
      </c>
      <c r="E501">
        <f t="shared" si="239"/>
        <v>138.7183820351381</v>
      </c>
      <c r="F501">
        <f t="shared" si="239"/>
        <v>153.44303603531475</v>
      </c>
      <c r="H501">
        <f t="shared" si="240"/>
        <v>79.10385748081154</v>
      </c>
      <c r="I501">
        <f t="shared" si="240"/>
        <v>98.44948871799426</v>
      </c>
      <c r="J501">
        <f t="shared" si="240"/>
        <v>131.1223120952661</v>
      </c>
      <c r="K501">
        <f t="shared" si="240"/>
        <v>150.36079541826302</v>
      </c>
      <c r="L501">
        <f t="shared" si="240"/>
        <v>165.0854494184397</v>
      </c>
    </row>
    <row r="502" spans="1:12" ht="15">
      <c r="A502">
        <f t="shared" si="241"/>
        <v>1975</v>
      </c>
      <c r="B502">
        <f aca="true" t="shared" si="242" ref="B502:F511">$D$2+$C$8*B$300+$E$8*B$298+$D$8*B$299+$F$8*B$300^2+$S213+$Q213-$Q$8</f>
        <v>66.46144409768658</v>
      </c>
      <c r="C502">
        <f t="shared" si="242"/>
        <v>94.72758606632398</v>
      </c>
      <c r="D502">
        <f t="shared" si="242"/>
        <v>118.47989871214114</v>
      </c>
      <c r="E502">
        <f t="shared" si="242"/>
        <v>137.7183820351381</v>
      </c>
      <c r="F502">
        <f t="shared" si="242"/>
        <v>152.44303603531475</v>
      </c>
      <c r="H502">
        <f aca="true" t="shared" si="243" ref="H502:L511">$D$2+$C$8*H$300+$E$8*H$298+$D$8*H$299+$F$8*H$300^2+$S213+$Q213-$Q$8</f>
        <v>78.10385748081154</v>
      </c>
      <c r="I502">
        <f t="shared" si="243"/>
        <v>97.44948871799426</v>
      </c>
      <c r="J502">
        <f t="shared" si="243"/>
        <v>130.1223120952661</v>
      </c>
      <c r="K502">
        <f t="shared" si="243"/>
        <v>149.36079541826302</v>
      </c>
      <c r="L502">
        <f t="shared" si="243"/>
        <v>164.0854494184397</v>
      </c>
    </row>
    <row r="503" spans="1:12" ht="15">
      <c r="A503">
        <f t="shared" si="241"/>
        <v>1975</v>
      </c>
      <c r="B503">
        <f t="shared" si="242"/>
        <v>40.70844268408249</v>
      </c>
      <c r="C503">
        <f t="shared" si="242"/>
        <v>68.97458465271988</v>
      </c>
      <c r="D503">
        <f t="shared" si="242"/>
        <v>92.72689729853704</v>
      </c>
      <c r="E503">
        <f t="shared" si="242"/>
        <v>111.965380621534</v>
      </c>
      <c r="F503">
        <f t="shared" si="242"/>
        <v>126.69003462171065</v>
      </c>
      <c r="H503">
        <f t="shared" si="243"/>
        <v>52.350856067207445</v>
      </c>
      <c r="I503">
        <f t="shared" si="243"/>
        <v>71.69648730439017</v>
      </c>
      <c r="J503">
        <f t="shared" si="243"/>
        <v>104.36931068166199</v>
      </c>
      <c r="K503">
        <f t="shared" si="243"/>
        <v>123.60779400465893</v>
      </c>
      <c r="L503">
        <f t="shared" si="243"/>
        <v>138.3324480048356</v>
      </c>
    </row>
    <row r="504" spans="1:12" ht="15">
      <c r="A504">
        <f t="shared" si="241"/>
        <v>1975</v>
      </c>
      <c r="B504">
        <f t="shared" si="242"/>
        <v>47.70844268408249</v>
      </c>
      <c r="C504">
        <f t="shared" si="242"/>
        <v>75.97458465271988</v>
      </c>
      <c r="D504">
        <f t="shared" si="242"/>
        <v>99.72689729853704</v>
      </c>
      <c r="E504">
        <f t="shared" si="242"/>
        <v>118.965380621534</v>
      </c>
      <c r="F504">
        <f t="shared" si="242"/>
        <v>133.69003462171065</v>
      </c>
      <c r="H504">
        <f t="shared" si="243"/>
        <v>59.350856067207445</v>
      </c>
      <c r="I504">
        <f t="shared" si="243"/>
        <v>78.69648730439017</v>
      </c>
      <c r="J504">
        <f t="shared" si="243"/>
        <v>111.36931068166199</v>
      </c>
      <c r="K504">
        <f t="shared" si="243"/>
        <v>130.60779400465893</v>
      </c>
      <c r="L504">
        <f t="shared" si="243"/>
        <v>145.3324480048356</v>
      </c>
    </row>
    <row r="505" spans="1:12" ht="15">
      <c r="A505">
        <f t="shared" si="241"/>
        <v>1975</v>
      </c>
      <c r="B505">
        <f t="shared" si="242"/>
        <v>53.708442684082485</v>
      </c>
      <c r="C505">
        <f t="shared" si="242"/>
        <v>81.97458465271988</v>
      </c>
      <c r="D505">
        <f t="shared" si="242"/>
        <v>105.72689729853704</v>
      </c>
      <c r="E505">
        <f t="shared" si="242"/>
        <v>124.965380621534</v>
      </c>
      <c r="F505">
        <f t="shared" si="242"/>
        <v>139.69003462171065</v>
      </c>
      <c r="H505">
        <f t="shared" si="243"/>
        <v>65.35085606720745</v>
      </c>
      <c r="I505">
        <f t="shared" si="243"/>
        <v>84.69648730439016</v>
      </c>
      <c r="J505">
        <f t="shared" si="243"/>
        <v>117.36931068166199</v>
      </c>
      <c r="K505">
        <f t="shared" si="243"/>
        <v>136.60779400465893</v>
      </c>
      <c r="L505">
        <f t="shared" si="243"/>
        <v>151.3324480048356</v>
      </c>
    </row>
    <row r="506" spans="1:12" ht="15">
      <c r="A506">
        <f t="shared" si="241"/>
        <v>1975</v>
      </c>
      <c r="B506">
        <f t="shared" si="242"/>
        <v>9.726850746454325</v>
      </c>
      <c r="C506">
        <f t="shared" si="242"/>
        <v>37.99299271509172</v>
      </c>
      <c r="D506">
        <f t="shared" si="242"/>
        <v>61.74530536090887</v>
      </c>
      <c r="E506">
        <f t="shared" si="242"/>
        <v>80.98378868390583</v>
      </c>
      <c r="F506">
        <f t="shared" si="242"/>
        <v>95.70844268408248</v>
      </c>
      <c r="H506">
        <f t="shared" si="243"/>
        <v>21.369264129579275</v>
      </c>
      <c r="I506">
        <f t="shared" si="243"/>
        <v>40.71489536676201</v>
      </c>
      <c r="J506">
        <f t="shared" si="243"/>
        <v>73.38771874403382</v>
      </c>
      <c r="K506">
        <f t="shared" si="243"/>
        <v>92.62620206703076</v>
      </c>
      <c r="L506">
        <f t="shared" si="243"/>
        <v>107.35085606720745</v>
      </c>
    </row>
    <row r="507" spans="1:12" ht="15">
      <c r="A507">
        <f t="shared" si="241"/>
        <v>1975</v>
      </c>
      <c r="B507">
        <f t="shared" si="242"/>
        <v>28.726850746454325</v>
      </c>
      <c r="C507">
        <f t="shared" si="242"/>
        <v>56.99299271509172</v>
      </c>
      <c r="D507">
        <f t="shared" si="242"/>
        <v>80.74530536090887</v>
      </c>
      <c r="E507">
        <f t="shared" si="242"/>
        <v>99.98378868390583</v>
      </c>
      <c r="F507">
        <f t="shared" si="242"/>
        <v>114.70844268408248</v>
      </c>
      <c r="H507">
        <f t="shared" si="243"/>
        <v>40.36926412957928</v>
      </c>
      <c r="I507">
        <f t="shared" si="243"/>
        <v>59.71489536676201</v>
      </c>
      <c r="J507">
        <f t="shared" si="243"/>
        <v>92.38771874403382</v>
      </c>
      <c r="K507">
        <f t="shared" si="243"/>
        <v>111.62620206703076</v>
      </c>
      <c r="L507">
        <f t="shared" si="243"/>
        <v>126.35085606720745</v>
      </c>
    </row>
    <row r="508" spans="1:12" ht="15">
      <c r="A508">
        <f t="shared" si="241"/>
        <v>1975</v>
      </c>
      <c r="B508">
        <f t="shared" si="242"/>
        <v>42.726850746454325</v>
      </c>
      <c r="C508">
        <f t="shared" si="242"/>
        <v>70.99299271509172</v>
      </c>
      <c r="D508">
        <f t="shared" si="242"/>
        <v>94.74530536090887</v>
      </c>
      <c r="E508">
        <f t="shared" si="242"/>
        <v>113.98378868390583</v>
      </c>
      <c r="F508">
        <f t="shared" si="242"/>
        <v>128.70844268408248</v>
      </c>
      <c r="H508">
        <f t="shared" si="243"/>
        <v>54.36926412957928</v>
      </c>
      <c r="I508">
        <f t="shared" si="243"/>
        <v>73.71489536676201</v>
      </c>
      <c r="J508">
        <f t="shared" si="243"/>
        <v>106.38771874403382</v>
      </c>
      <c r="K508">
        <f t="shared" si="243"/>
        <v>125.62620206703076</v>
      </c>
      <c r="L508">
        <f t="shared" si="243"/>
        <v>140.35085606720745</v>
      </c>
    </row>
    <row r="509" spans="1:12" ht="15">
      <c r="A509">
        <f t="shared" si="241"/>
        <v>1975</v>
      </c>
      <c r="B509">
        <f t="shared" si="242"/>
        <v>35.81903071456163</v>
      </c>
      <c r="C509">
        <f t="shared" si="242"/>
        <v>64.08517268319902</v>
      </c>
      <c r="D509">
        <f t="shared" si="242"/>
        <v>87.83748532901618</v>
      </c>
      <c r="E509">
        <f t="shared" si="242"/>
        <v>107.07596865201313</v>
      </c>
      <c r="F509">
        <f t="shared" si="242"/>
        <v>121.80062265218979</v>
      </c>
      <c r="H509">
        <f t="shared" si="243"/>
        <v>47.46144409768658</v>
      </c>
      <c r="I509">
        <f t="shared" si="243"/>
        <v>66.80707533486931</v>
      </c>
      <c r="J509">
        <f t="shared" si="243"/>
        <v>99.47989871214112</v>
      </c>
      <c r="K509">
        <f t="shared" si="243"/>
        <v>118.71838203513806</v>
      </c>
      <c r="L509">
        <f t="shared" si="243"/>
        <v>133.44303603531475</v>
      </c>
    </row>
    <row r="510" spans="1:12" ht="15">
      <c r="A510">
        <f t="shared" si="241"/>
        <v>1975</v>
      </c>
      <c r="B510">
        <f t="shared" si="242"/>
        <v>43.81903071456163</v>
      </c>
      <c r="C510">
        <f t="shared" si="242"/>
        <v>72.08517268319902</v>
      </c>
      <c r="D510">
        <f t="shared" si="242"/>
        <v>95.83748532901618</v>
      </c>
      <c r="E510">
        <f t="shared" si="242"/>
        <v>115.07596865201313</v>
      </c>
      <c r="F510">
        <f t="shared" si="242"/>
        <v>129.8006226521898</v>
      </c>
      <c r="H510">
        <f t="shared" si="243"/>
        <v>55.46144409768658</v>
      </c>
      <c r="I510">
        <f t="shared" si="243"/>
        <v>74.80707533486931</v>
      </c>
      <c r="J510">
        <f t="shared" si="243"/>
        <v>107.47989871214112</v>
      </c>
      <c r="K510">
        <f t="shared" si="243"/>
        <v>126.71838203513806</v>
      </c>
      <c r="L510">
        <f t="shared" si="243"/>
        <v>141.44303603531475</v>
      </c>
    </row>
    <row r="511" spans="1:12" ht="15">
      <c r="A511">
        <f t="shared" si="241"/>
        <v>1975</v>
      </c>
      <c r="B511">
        <f t="shared" si="242"/>
        <v>50.81903071456162</v>
      </c>
      <c r="C511">
        <f t="shared" si="242"/>
        <v>79.08517268319902</v>
      </c>
      <c r="D511">
        <f t="shared" si="242"/>
        <v>102.83748532901618</v>
      </c>
      <c r="E511">
        <f t="shared" si="242"/>
        <v>122.07596865201313</v>
      </c>
      <c r="F511">
        <f t="shared" si="242"/>
        <v>136.8006226521898</v>
      </c>
      <c r="H511">
        <f t="shared" si="243"/>
        <v>62.46144409768658</v>
      </c>
      <c r="I511">
        <f t="shared" si="243"/>
        <v>81.8070753348693</v>
      </c>
      <c r="J511">
        <f t="shared" si="243"/>
        <v>114.47989871214112</v>
      </c>
      <c r="K511">
        <f t="shared" si="243"/>
        <v>133.71838203513806</v>
      </c>
      <c r="L511">
        <f t="shared" si="243"/>
        <v>148.44303603531475</v>
      </c>
    </row>
    <row r="512" spans="1:12" ht="15">
      <c r="A512">
        <f t="shared" si="241"/>
        <v>1975</v>
      </c>
      <c r="B512">
        <f aca="true" t="shared" si="244" ref="B512:F521">$D$2+$C$8*B$300+$E$8*B$298+$D$8*B$299+$F$8*B$300^2+$S223+$Q223-$Q$8</f>
        <v>85.35085606720745</v>
      </c>
      <c r="C512">
        <f t="shared" si="244"/>
        <v>113.61699803584483</v>
      </c>
      <c r="D512">
        <f t="shared" si="244"/>
        <v>137.369310681662</v>
      </c>
      <c r="E512">
        <f t="shared" si="244"/>
        <v>156.60779400465896</v>
      </c>
      <c r="F512">
        <f t="shared" si="244"/>
        <v>171.3324480048356</v>
      </c>
      <c r="H512">
        <f aca="true" t="shared" si="245" ref="H512:L521">$D$2+$C$8*H$300+$E$8*H$298+$D$8*H$299+$F$8*H$300^2+$S223+$Q223-$Q$8</f>
        <v>96.99326945033239</v>
      </c>
      <c r="I512">
        <f t="shared" si="245"/>
        <v>116.33890068751512</v>
      </c>
      <c r="J512">
        <f t="shared" si="245"/>
        <v>149.01172406478693</v>
      </c>
      <c r="K512">
        <f t="shared" si="245"/>
        <v>168.2502073877839</v>
      </c>
      <c r="L512">
        <f t="shared" si="245"/>
        <v>182.97486138796057</v>
      </c>
    </row>
    <row r="513" spans="1:12" ht="15">
      <c r="A513">
        <f t="shared" si="241"/>
        <v>1975</v>
      </c>
      <c r="B513">
        <f t="shared" si="244"/>
        <v>81.33240145275289</v>
      </c>
      <c r="C513">
        <f t="shared" si="244"/>
        <v>109.59854342139029</v>
      </c>
      <c r="D513">
        <f t="shared" si="244"/>
        <v>133.35085606720745</v>
      </c>
      <c r="E513">
        <f t="shared" si="244"/>
        <v>152.5893393902044</v>
      </c>
      <c r="F513">
        <f t="shared" si="244"/>
        <v>167.31399339038106</v>
      </c>
      <c r="H513">
        <f t="shared" si="245"/>
        <v>92.97481483587785</v>
      </c>
      <c r="I513">
        <f t="shared" si="245"/>
        <v>112.32044607306057</v>
      </c>
      <c r="J513">
        <f t="shared" si="245"/>
        <v>144.9932694503324</v>
      </c>
      <c r="K513">
        <f t="shared" si="245"/>
        <v>164.23175277332933</v>
      </c>
      <c r="L513">
        <f t="shared" si="245"/>
        <v>178.95640677350602</v>
      </c>
    </row>
    <row r="514" spans="1:12" ht="15">
      <c r="A514">
        <f t="shared" si="241"/>
        <v>1975</v>
      </c>
      <c r="B514">
        <f t="shared" si="244"/>
        <v>67.18747257853701</v>
      </c>
      <c r="C514">
        <f t="shared" si="244"/>
        <v>95.45361454717441</v>
      </c>
      <c r="D514">
        <f t="shared" si="244"/>
        <v>119.20592719299157</v>
      </c>
      <c r="E514">
        <f t="shared" si="244"/>
        <v>138.44441051598852</v>
      </c>
      <c r="F514">
        <f t="shared" si="244"/>
        <v>153.16906451616518</v>
      </c>
      <c r="H514">
        <f t="shared" si="245"/>
        <v>78.82988596166197</v>
      </c>
      <c r="I514">
        <f t="shared" si="245"/>
        <v>98.17551719884469</v>
      </c>
      <c r="J514">
        <f t="shared" si="245"/>
        <v>130.84834057611653</v>
      </c>
      <c r="K514">
        <f t="shared" si="245"/>
        <v>150.08682389911345</v>
      </c>
      <c r="L514">
        <f t="shared" si="245"/>
        <v>164.81147789929014</v>
      </c>
    </row>
    <row r="515" spans="1:12" ht="15">
      <c r="A515">
        <f t="shared" si="241"/>
        <v>1975</v>
      </c>
      <c r="B515">
        <f t="shared" si="244"/>
        <v>74.36926412957928</v>
      </c>
      <c r="C515">
        <f t="shared" si="244"/>
        <v>102.63540609821668</v>
      </c>
      <c r="D515">
        <f t="shared" si="244"/>
        <v>126.38771874403383</v>
      </c>
      <c r="E515">
        <f t="shared" si="244"/>
        <v>145.6262020670308</v>
      </c>
      <c r="F515">
        <f t="shared" si="244"/>
        <v>160.35085606720745</v>
      </c>
      <c r="H515">
        <f t="shared" si="245"/>
        <v>86.01167751270424</v>
      </c>
      <c r="I515">
        <f t="shared" si="245"/>
        <v>105.35730874988695</v>
      </c>
      <c r="J515">
        <f t="shared" si="245"/>
        <v>138.0301321271588</v>
      </c>
      <c r="K515">
        <f t="shared" si="245"/>
        <v>157.26861545015572</v>
      </c>
      <c r="L515">
        <f t="shared" si="245"/>
        <v>171.9932694503324</v>
      </c>
    </row>
    <row r="516" spans="1:12" ht="15">
      <c r="A516">
        <f t="shared" si="241"/>
        <v>1975</v>
      </c>
      <c r="B516">
        <f t="shared" si="244"/>
        <v>51.2243352553634</v>
      </c>
      <c r="C516">
        <f t="shared" si="244"/>
        <v>79.4904772240008</v>
      </c>
      <c r="D516">
        <f t="shared" si="244"/>
        <v>103.24278986981795</v>
      </c>
      <c r="E516">
        <f t="shared" si="244"/>
        <v>122.48127319281491</v>
      </c>
      <c r="F516">
        <f t="shared" si="244"/>
        <v>137.20592719299157</v>
      </c>
      <c r="H516">
        <f t="shared" si="245"/>
        <v>62.86674863848836</v>
      </c>
      <c r="I516">
        <f t="shared" si="245"/>
        <v>82.21237987567108</v>
      </c>
      <c r="J516">
        <f t="shared" si="245"/>
        <v>114.8852032529429</v>
      </c>
      <c r="K516">
        <f t="shared" si="245"/>
        <v>134.12368657593984</v>
      </c>
      <c r="L516">
        <f t="shared" si="245"/>
        <v>148.84834057611653</v>
      </c>
    </row>
    <row r="517" spans="1:12" ht="15">
      <c r="A517">
        <f t="shared" si="241"/>
        <v>1975</v>
      </c>
      <c r="B517">
        <f t="shared" si="244"/>
        <v>101.33240145275289</v>
      </c>
      <c r="C517">
        <f t="shared" si="244"/>
        <v>129.5985434213903</v>
      </c>
      <c r="D517">
        <f t="shared" si="244"/>
        <v>153.35085606720745</v>
      </c>
      <c r="E517">
        <f t="shared" si="244"/>
        <v>172.5893393902044</v>
      </c>
      <c r="F517">
        <f t="shared" si="244"/>
        <v>187.31399339038106</v>
      </c>
      <c r="H517">
        <f t="shared" si="245"/>
        <v>112.97481483587785</v>
      </c>
      <c r="I517">
        <f t="shared" si="245"/>
        <v>132.32044607306057</v>
      </c>
      <c r="J517">
        <f t="shared" si="245"/>
        <v>164.99326945033238</v>
      </c>
      <c r="K517">
        <f t="shared" si="245"/>
        <v>184.23175277332933</v>
      </c>
      <c r="L517">
        <f t="shared" si="245"/>
        <v>198.95640677350602</v>
      </c>
    </row>
    <row r="518" spans="1:12" ht="15">
      <c r="A518">
        <f t="shared" si="241"/>
        <v>1975</v>
      </c>
      <c r="B518">
        <f t="shared" si="244"/>
        <v>53.54505919541205</v>
      </c>
      <c r="C518">
        <f t="shared" si="244"/>
        <v>81.81120116404945</v>
      </c>
      <c r="D518">
        <f t="shared" si="244"/>
        <v>105.5635138098666</v>
      </c>
      <c r="E518">
        <f t="shared" si="244"/>
        <v>124.80199713286356</v>
      </c>
      <c r="F518">
        <f t="shared" si="244"/>
        <v>139.52665113304022</v>
      </c>
      <c r="H518">
        <f t="shared" si="245"/>
        <v>65.18747257853701</v>
      </c>
      <c r="I518">
        <f t="shared" si="245"/>
        <v>84.53310381571973</v>
      </c>
      <c r="J518">
        <f t="shared" si="245"/>
        <v>117.20592719299155</v>
      </c>
      <c r="K518">
        <f t="shared" si="245"/>
        <v>136.4444105159885</v>
      </c>
      <c r="L518">
        <f t="shared" si="245"/>
        <v>151.16906451616518</v>
      </c>
    </row>
    <row r="519" spans="1:12" ht="15">
      <c r="A519">
        <f t="shared" si="241"/>
        <v>1975</v>
      </c>
      <c r="B519">
        <f t="shared" si="244"/>
        <v>75.72685074645432</v>
      </c>
      <c r="C519">
        <f t="shared" si="244"/>
        <v>103.99299271509172</v>
      </c>
      <c r="D519">
        <f t="shared" si="244"/>
        <v>127.74530536090887</v>
      </c>
      <c r="E519">
        <f t="shared" si="244"/>
        <v>146.98378868390583</v>
      </c>
      <c r="F519">
        <f t="shared" si="244"/>
        <v>161.70844268408248</v>
      </c>
      <c r="H519">
        <f t="shared" si="245"/>
        <v>87.36926412957928</v>
      </c>
      <c r="I519">
        <f t="shared" si="245"/>
        <v>106.714895366762</v>
      </c>
      <c r="J519">
        <f t="shared" si="245"/>
        <v>139.38771874403383</v>
      </c>
      <c r="K519">
        <f t="shared" si="245"/>
        <v>158.62620206703076</v>
      </c>
      <c r="L519">
        <f t="shared" si="245"/>
        <v>173.35085606720745</v>
      </c>
    </row>
    <row r="520" spans="1:12" ht="15">
      <c r="A520">
        <f t="shared" si="241"/>
        <v>1975</v>
      </c>
      <c r="B520">
        <f t="shared" si="244"/>
        <v>42.581921872238446</v>
      </c>
      <c r="C520">
        <f t="shared" si="244"/>
        <v>70.84806384087584</v>
      </c>
      <c r="D520">
        <f t="shared" si="244"/>
        <v>94.600376486693</v>
      </c>
      <c r="E520">
        <f t="shared" si="244"/>
        <v>113.83885980968995</v>
      </c>
      <c r="F520">
        <f t="shared" si="244"/>
        <v>128.5635138098666</v>
      </c>
      <c r="H520">
        <f t="shared" si="245"/>
        <v>54.2243352553634</v>
      </c>
      <c r="I520">
        <f t="shared" si="245"/>
        <v>73.56996649254613</v>
      </c>
      <c r="J520">
        <f t="shared" si="245"/>
        <v>106.24278986981794</v>
      </c>
      <c r="K520">
        <f t="shared" si="245"/>
        <v>125.48127319281488</v>
      </c>
      <c r="L520">
        <f t="shared" si="245"/>
        <v>140.20592719299157</v>
      </c>
    </row>
    <row r="521" spans="1:12" ht="15">
      <c r="A521">
        <f t="shared" si="241"/>
        <v>1975</v>
      </c>
      <c r="B521">
        <f t="shared" si="244"/>
        <v>37.67410184034572</v>
      </c>
      <c r="C521">
        <f t="shared" si="244"/>
        <v>65.94024380898311</v>
      </c>
      <c r="D521">
        <f t="shared" si="244"/>
        <v>89.69255645480027</v>
      </c>
      <c r="E521">
        <f t="shared" si="244"/>
        <v>108.93103977779722</v>
      </c>
      <c r="F521">
        <f t="shared" si="244"/>
        <v>123.65569377797388</v>
      </c>
      <c r="H521">
        <f t="shared" si="245"/>
        <v>49.316515223470674</v>
      </c>
      <c r="I521">
        <f t="shared" si="245"/>
        <v>68.6621464606534</v>
      </c>
      <c r="J521">
        <f t="shared" si="245"/>
        <v>101.33496983792521</v>
      </c>
      <c r="K521">
        <f t="shared" si="245"/>
        <v>120.57345316092216</v>
      </c>
      <c r="L521">
        <f t="shared" si="245"/>
        <v>135.29810716109884</v>
      </c>
    </row>
    <row r="522" spans="1:12" ht="15">
      <c r="A522">
        <f t="shared" si="241"/>
        <v>1976</v>
      </c>
      <c r="B522">
        <f aca="true" t="shared" si="246" ref="B522:F531">$D$2+$C$8*B$300+$E$8*B$298+$D$8*B$299+$F$8*B$300^2+$S233+$Q233-$Q$8</f>
        <v>14.350856067207447</v>
      </c>
      <c r="C522">
        <f t="shared" si="246"/>
        <v>42.616998035844844</v>
      </c>
      <c r="D522">
        <f t="shared" si="246"/>
        <v>66.369310681662</v>
      </c>
      <c r="E522">
        <f t="shared" si="246"/>
        <v>85.60779400465896</v>
      </c>
      <c r="F522">
        <f t="shared" si="246"/>
        <v>100.33244800483561</v>
      </c>
      <c r="H522">
        <f aca="true" t="shared" si="247" ref="H522:L531">$D$2+$C$8*H$300+$E$8*H$298+$D$8*H$299+$F$8*H$300^2+$S233+$Q233-$Q$8</f>
        <v>25.9932694503324</v>
      </c>
      <c r="I522">
        <f t="shared" si="247"/>
        <v>45.33890068751513</v>
      </c>
      <c r="J522">
        <f t="shared" si="247"/>
        <v>78.01172406478695</v>
      </c>
      <c r="K522">
        <f t="shared" si="247"/>
        <v>97.25020738778389</v>
      </c>
      <c r="L522">
        <f t="shared" si="247"/>
        <v>111.97486138796057</v>
      </c>
    </row>
    <row r="523" spans="1:12" ht="15">
      <c r="A523">
        <f t="shared" si="241"/>
        <v>1976</v>
      </c>
      <c r="B523">
        <f t="shared" si="246"/>
        <v>4.350856067207448</v>
      </c>
      <c r="C523">
        <f t="shared" si="246"/>
        <v>32.616998035844844</v>
      </c>
      <c r="D523">
        <f t="shared" si="246"/>
        <v>56.369310681662</v>
      </c>
      <c r="E523">
        <f t="shared" si="246"/>
        <v>75.60779400465896</v>
      </c>
      <c r="F523">
        <f t="shared" si="246"/>
        <v>90.33244800483561</v>
      </c>
      <c r="H523">
        <f t="shared" si="247"/>
        <v>15.993269450332399</v>
      </c>
      <c r="I523">
        <f t="shared" si="247"/>
        <v>35.33890068751513</v>
      </c>
      <c r="J523">
        <f t="shared" si="247"/>
        <v>68.01172406478695</v>
      </c>
      <c r="K523">
        <f t="shared" si="247"/>
        <v>87.25020738778389</v>
      </c>
      <c r="L523">
        <f t="shared" si="247"/>
        <v>101.97486138796057</v>
      </c>
    </row>
    <row r="524" spans="1:12" ht="15">
      <c r="A524">
        <f t="shared" si="241"/>
        <v>1976</v>
      </c>
      <c r="B524">
        <f t="shared" si="246"/>
        <v>16.350856067207445</v>
      </c>
      <c r="C524">
        <f t="shared" si="246"/>
        <v>44.616998035844844</v>
      </c>
      <c r="D524">
        <f t="shared" si="246"/>
        <v>68.369310681662</v>
      </c>
      <c r="E524">
        <f t="shared" si="246"/>
        <v>87.60779400465896</v>
      </c>
      <c r="F524">
        <f t="shared" si="246"/>
        <v>102.33244800483561</v>
      </c>
      <c r="H524">
        <f t="shared" si="247"/>
        <v>27.9932694503324</v>
      </c>
      <c r="I524">
        <f t="shared" si="247"/>
        <v>47.33890068751513</v>
      </c>
      <c r="J524">
        <f t="shared" si="247"/>
        <v>80.01172406478695</v>
      </c>
      <c r="K524">
        <f t="shared" si="247"/>
        <v>99.25020738778389</v>
      </c>
      <c r="L524">
        <f t="shared" si="247"/>
        <v>113.97486138796057</v>
      </c>
    </row>
    <row r="525" spans="1:12" ht="15">
      <c r="A525">
        <f t="shared" si="241"/>
        <v>1976</v>
      </c>
      <c r="B525">
        <f t="shared" si="246"/>
        <v>37.33240145275289</v>
      </c>
      <c r="C525">
        <f t="shared" si="246"/>
        <v>65.59854342139029</v>
      </c>
      <c r="D525">
        <f t="shared" si="246"/>
        <v>89.35085606720745</v>
      </c>
      <c r="E525">
        <f t="shared" si="246"/>
        <v>108.5893393902044</v>
      </c>
      <c r="F525">
        <f t="shared" si="246"/>
        <v>123.31399339038106</v>
      </c>
      <c r="H525">
        <f t="shared" si="247"/>
        <v>48.974814835877844</v>
      </c>
      <c r="I525">
        <f t="shared" si="247"/>
        <v>68.32044607306057</v>
      </c>
      <c r="J525">
        <f t="shared" si="247"/>
        <v>100.99326945033239</v>
      </c>
      <c r="K525">
        <f t="shared" si="247"/>
        <v>120.23175277332933</v>
      </c>
      <c r="L525">
        <f t="shared" si="247"/>
        <v>134.95640677350602</v>
      </c>
    </row>
    <row r="526" spans="1:12" ht="15">
      <c r="A526">
        <f t="shared" si="241"/>
        <v>1976</v>
      </c>
      <c r="B526">
        <f t="shared" si="246"/>
        <v>59.33240145275289</v>
      </c>
      <c r="C526">
        <f t="shared" si="246"/>
        <v>87.59854342139029</v>
      </c>
      <c r="D526">
        <f t="shared" si="246"/>
        <v>111.35085606720745</v>
      </c>
      <c r="E526">
        <f t="shared" si="246"/>
        <v>130.5893393902044</v>
      </c>
      <c r="F526">
        <f t="shared" si="246"/>
        <v>145.31399339038106</v>
      </c>
      <c r="H526">
        <f t="shared" si="247"/>
        <v>70.97481483587785</v>
      </c>
      <c r="I526">
        <f t="shared" si="247"/>
        <v>90.32044607306057</v>
      </c>
      <c r="J526">
        <f t="shared" si="247"/>
        <v>122.99326945033238</v>
      </c>
      <c r="K526">
        <f t="shared" si="247"/>
        <v>142.23175277332933</v>
      </c>
      <c r="L526">
        <f t="shared" si="247"/>
        <v>156.95640677350602</v>
      </c>
    </row>
    <row r="527" spans="1:12" ht="15">
      <c r="A527">
        <f t="shared" si="241"/>
        <v>1976</v>
      </c>
      <c r="B527">
        <f t="shared" si="246"/>
        <v>54.33240145275289</v>
      </c>
      <c r="C527">
        <f t="shared" si="246"/>
        <v>82.59854342139029</v>
      </c>
      <c r="D527">
        <f t="shared" si="246"/>
        <v>106.35085606720745</v>
      </c>
      <c r="E527">
        <f t="shared" si="246"/>
        <v>125.5893393902044</v>
      </c>
      <c r="F527">
        <f t="shared" si="246"/>
        <v>140.31399339038106</v>
      </c>
      <c r="H527">
        <f t="shared" si="247"/>
        <v>65.97481483587785</v>
      </c>
      <c r="I527">
        <f t="shared" si="247"/>
        <v>85.32044607306057</v>
      </c>
      <c r="J527">
        <f t="shared" si="247"/>
        <v>117.99326945033238</v>
      </c>
      <c r="K527">
        <f t="shared" si="247"/>
        <v>137.23175277332933</v>
      </c>
      <c r="L527">
        <f t="shared" si="247"/>
        <v>151.95640677350602</v>
      </c>
    </row>
    <row r="528" spans="1:12" ht="15">
      <c r="A528">
        <f t="shared" si="241"/>
        <v>1976</v>
      </c>
      <c r="B528">
        <f t="shared" si="246"/>
        <v>-1.6675985472471075</v>
      </c>
      <c r="C528">
        <f t="shared" si="246"/>
        <v>26.59854342139029</v>
      </c>
      <c r="D528">
        <f t="shared" si="246"/>
        <v>50.350856067207445</v>
      </c>
      <c r="E528">
        <f t="shared" si="246"/>
        <v>69.5893393902044</v>
      </c>
      <c r="F528">
        <f t="shared" si="246"/>
        <v>84.31399339038106</v>
      </c>
      <c r="H528">
        <f t="shared" si="247"/>
        <v>9.974814835877842</v>
      </c>
      <c r="I528">
        <f t="shared" si="247"/>
        <v>29.320446073060573</v>
      </c>
      <c r="J528">
        <f t="shared" si="247"/>
        <v>61.99326945033239</v>
      </c>
      <c r="K528">
        <f t="shared" si="247"/>
        <v>81.23175277332933</v>
      </c>
      <c r="L528">
        <f t="shared" si="247"/>
        <v>95.95640677350602</v>
      </c>
    </row>
    <row r="529" spans="1:12" ht="15">
      <c r="A529">
        <f t="shared" si="241"/>
        <v>1976</v>
      </c>
      <c r="B529">
        <f t="shared" si="246"/>
        <v>1.3324014527528925</v>
      </c>
      <c r="C529">
        <f t="shared" si="246"/>
        <v>29.59854342139029</v>
      </c>
      <c r="D529">
        <f t="shared" si="246"/>
        <v>53.350856067207445</v>
      </c>
      <c r="E529">
        <f t="shared" si="246"/>
        <v>72.5893393902044</v>
      </c>
      <c r="F529">
        <f t="shared" si="246"/>
        <v>87.31399339038106</v>
      </c>
      <c r="H529">
        <f t="shared" si="247"/>
        <v>12.974814835877842</v>
      </c>
      <c r="I529">
        <f t="shared" si="247"/>
        <v>32.32044607306057</v>
      </c>
      <c r="J529">
        <f t="shared" si="247"/>
        <v>64.99326945033239</v>
      </c>
      <c r="K529">
        <f t="shared" si="247"/>
        <v>84.23175277332933</v>
      </c>
      <c r="L529">
        <f t="shared" si="247"/>
        <v>98.95640677350602</v>
      </c>
    </row>
    <row r="530" spans="1:12" ht="15">
      <c r="A530">
        <f t="shared" si="241"/>
        <v>1976</v>
      </c>
      <c r="B530">
        <f t="shared" si="246"/>
        <v>15.332401452752892</v>
      </c>
      <c r="C530">
        <f t="shared" si="246"/>
        <v>43.59854342139029</v>
      </c>
      <c r="D530">
        <f t="shared" si="246"/>
        <v>67.35085606720745</v>
      </c>
      <c r="E530">
        <f t="shared" si="246"/>
        <v>86.5893393902044</v>
      </c>
      <c r="F530">
        <f t="shared" si="246"/>
        <v>101.31399339038106</v>
      </c>
      <c r="H530">
        <f t="shared" si="247"/>
        <v>26.974814835877844</v>
      </c>
      <c r="I530">
        <f t="shared" si="247"/>
        <v>46.32044607306057</v>
      </c>
      <c r="J530">
        <f t="shared" si="247"/>
        <v>78.99326945033239</v>
      </c>
      <c r="K530">
        <f t="shared" si="247"/>
        <v>98.23175277332933</v>
      </c>
      <c r="L530">
        <f t="shared" si="247"/>
        <v>112.95640677350602</v>
      </c>
    </row>
    <row r="531" spans="1:12" ht="15">
      <c r="A531">
        <f t="shared" si="241"/>
        <v>1976</v>
      </c>
      <c r="B531">
        <f t="shared" si="246"/>
        <v>39.36926412957928</v>
      </c>
      <c r="C531">
        <f t="shared" si="246"/>
        <v>67.63540609821668</v>
      </c>
      <c r="D531">
        <f t="shared" si="246"/>
        <v>91.38771874403383</v>
      </c>
      <c r="E531">
        <f t="shared" si="246"/>
        <v>110.62620206703079</v>
      </c>
      <c r="F531">
        <f t="shared" si="246"/>
        <v>125.35085606720745</v>
      </c>
      <c r="H531">
        <f t="shared" si="247"/>
        <v>51.01167751270423</v>
      </c>
      <c r="I531">
        <f t="shared" si="247"/>
        <v>70.35730874988695</v>
      </c>
      <c r="J531">
        <f t="shared" si="247"/>
        <v>103.03013212715878</v>
      </c>
      <c r="K531">
        <f t="shared" si="247"/>
        <v>122.26861545015572</v>
      </c>
      <c r="L531">
        <f t="shared" si="247"/>
        <v>136.9932694503324</v>
      </c>
    </row>
    <row r="532" spans="1:12" ht="15">
      <c r="A532">
        <f t="shared" si="241"/>
        <v>1976</v>
      </c>
      <c r="B532">
        <f aca="true" t="shared" si="248" ref="B532:F541">$D$2+$C$8*B$300+$E$8*B$298+$D$8*B$299+$F$8*B$300^2+$S243+$Q243-$Q$8</f>
        <v>46.36926412957928</v>
      </c>
      <c r="C532">
        <f t="shared" si="248"/>
        <v>74.63540609821668</v>
      </c>
      <c r="D532">
        <f t="shared" si="248"/>
        <v>98.38771874403383</v>
      </c>
      <c r="E532">
        <f t="shared" si="248"/>
        <v>117.62620206703079</v>
      </c>
      <c r="F532">
        <f t="shared" si="248"/>
        <v>132.35085606720745</v>
      </c>
      <c r="H532">
        <f aca="true" t="shared" si="249" ref="H532:L541">$D$2+$C$8*H$300+$E$8*H$298+$D$8*H$299+$F$8*H$300^2+$S243+$Q243-$Q$8</f>
        <v>58.01167751270424</v>
      </c>
      <c r="I532">
        <f t="shared" si="249"/>
        <v>77.35730874988695</v>
      </c>
      <c r="J532">
        <f t="shared" si="249"/>
        <v>110.03013212715878</v>
      </c>
      <c r="K532">
        <f t="shared" si="249"/>
        <v>129.26861545015572</v>
      </c>
      <c r="L532">
        <f t="shared" si="249"/>
        <v>143.9932694503324</v>
      </c>
    </row>
    <row r="533" spans="1:12" ht="15">
      <c r="A533">
        <f t="shared" si="241"/>
        <v>1976</v>
      </c>
      <c r="B533">
        <f t="shared" si="248"/>
        <v>22.36926412957928</v>
      </c>
      <c r="C533">
        <f t="shared" si="248"/>
        <v>50.63540609821668</v>
      </c>
      <c r="D533">
        <f t="shared" si="248"/>
        <v>74.38771874403383</v>
      </c>
      <c r="E533">
        <f t="shared" si="248"/>
        <v>93.62620206703079</v>
      </c>
      <c r="F533">
        <f t="shared" si="248"/>
        <v>108.35085606720745</v>
      </c>
      <c r="H533">
        <f t="shared" si="249"/>
        <v>34.01167751270423</v>
      </c>
      <c r="I533">
        <f t="shared" si="249"/>
        <v>53.357308749886954</v>
      </c>
      <c r="J533">
        <f t="shared" si="249"/>
        <v>86.03013212715878</v>
      </c>
      <c r="K533">
        <f t="shared" si="249"/>
        <v>105.26861545015572</v>
      </c>
      <c r="L533">
        <f t="shared" si="249"/>
        <v>119.9932694503324</v>
      </c>
    </row>
    <row r="534" spans="1:12" ht="15">
      <c r="A534">
        <f t="shared" si="241"/>
        <v>1976</v>
      </c>
      <c r="B534">
        <f t="shared" si="248"/>
        <v>4.369264129579281</v>
      </c>
      <c r="C534">
        <f t="shared" si="248"/>
        <v>32.63540609821668</v>
      </c>
      <c r="D534">
        <f t="shared" si="248"/>
        <v>56.38771874403383</v>
      </c>
      <c r="E534">
        <f t="shared" si="248"/>
        <v>75.62620206703079</v>
      </c>
      <c r="F534">
        <f t="shared" si="248"/>
        <v>90.35085606720745</v>
      </c>
      <c r="H534">
        <f t="shared" si="249"/>
        <v>16.01167751270423</v>
      </c>
      <c r="I534">
        <f t="shared" si="249"/>
        <v>35.35730874988696</v>
      </c>
      <c r="J534">
        <f t="shared" si="249"/>
        <v>68.03013212715878</v>
      </c>
      <c r="K534">
        <f t="shared" si="249"/>
        <v>87.26861545015572</v>
      </c>
      <c r="L534">
        <f t="shared" si="249"/>
        <v>101.9932694503324</v>
      </c>
    </row>
    <row r="535" spans="1:12" ht="15">
      <c r="A535">
        <f t="shared" si="241"/>
        <v>1976</v>
      </c>
      <c r="B535">
        <f t="shared" si="248"/>
        <v>-2.6307358704207195</v>
      </c>
      <c r="C535">
        <f t="shared" si="248"/>
        <v>25.635406098216677</v>
      </c>
      <c r="D535">
        <f t="shared" si="248"/>
        <v>49.38771874403383</v>
      </c>
      <c r="E535">
        <f t="shared" si="248"/>
        <v>68.62620206703079</v>
      </c>
      <c r="F535">
        <f t="shared" si="248"/>
        <v>83.35085606720745</v>
      </c>
      <c r="H535">
        <f t="shared" si="249"/>
        <v>9.01167751270423</v>
      </c>
      <c r="I535">
        <f t="shared" si="249"/>
        <v>28.35730874988696</v>
      </c>
      <c r="J535">
        <f t="shared" si="249"/>
        <v>61.03013212715878</v>
      </c>
      <c r="K535">
        <f t="shared" si="249"/>
        <v>80.26861545015572</v>
      </c>
      <c r="L535">
        <f t="shared" si="249"/>
        <v>94.9932694503324</v>
      </c>
    </row>
    <row r="536" spans="1:12" ht="15">
      <c r="A536">
        <f t="shared" si="241"/>
        <v>1976</v>
      </c>
      <c r="B536">
        <f t="shared" si="248"/>
        <v>17.36926412957928</v>
      </c>
      <c r="C536">
        <f t="shared" si="248"/>
        <v>45.63540609821668</v>
      </c>
      <c r="D536">
        <f t="shared" si="248"/>
        <v>69.38771874403383</v>
      </c>
      <c r="E536">
        <f t="shared" si="248"/>
        <v>88.62620206703079</v>
      </c>
      <c r="F536">
        <f t="shared" si="248"/>
        <v>103.35085606720745</v>
      </c>
      <c r="H536">
        <f t="shared" si="249"/>
        <v>29.01167751270423</v>
      </c>
      <c r="I536">
        <f t="shared" si="249"/>
        <v>48.35730874988696</v>
      </c>
      <c r="J536">
        <f t="shared" si="249"/>
        <v>81.03013212715878</v>
      </c>
      <c r="K536">
        <f t="shared" si="249"/>
        <v>100.26861545015572</v>
      </c>
      <c r="L536">
        <f t="shared" si="249"/>
        <v>114.9932694503324</v>
      </c>
    </row>
    <row r="537" spans="1:12" ht="15">
      <c r="A537">
        <f t="shared" si="241"/>
        <v>1976</v>
      </c>
      <c r="B537">
        <f t="shared" si="248"/>
        <v>10.461444097686583</v>
      </c>
      <c r="C537">
        <f t="shared" si="248"/>
        <v>38.72758606632398</v>
      </c>
      <c r="D537">
        <f t="shared" si="248"/>
        <v>62.479898712141136</v>
      </c>
      <c r="E537">
        <f t="shared" si="248"/>
        <v>81.71838203513809</v>
      </c>
      <c r="F537">
        <f t="shared" si="248"/>
        <v>96.44303603531475</v>
      </c>
      <c r="H537">
        <f t="shared" si="249"/>
        <v>22.103857480811534</v>
      </c>
      <c r="I537">
        <f t="shared" si="249"/>
        <v>41.449488717994264</v>
      </c>
      <c r="J537">
        <f t="shared" si="249"/>
        <v>74.12231209526608</v>
      </c>
      <c r="K537">
        <f t="shared" si="249"/>
        <v>93.36079541826302</v>
      </c>
      <c r="L537">
        <f t="shared" si="249"/>
        <v>108.08544941843971</v>
      </c>
    </row>
    <row r="538" spans="1:12" ht="15">
      <c r="A538">
        <f t="shared" si="241"/>
        <v>1976</v>
      </c>
      <c r="B538">
        <f t="shared" si="248"/>
        <v>37.46144409768658</v>
      </c>
      <c r="C538">
        <f t="shared" si="248"/>
        <v>65.72758606632398</v>
      </c>
      <c r="D538">
        <f t="shared" si="248"/>
        <v>89.47989871214114</v>
      </c>
      <c r="E538">
        <f t="shared" si="248"/>
        <v>108.71838203513809</v>
      </c>
      <c r="F538">
        <f t="shared" si="248"/>
        <v>123.44303603531475</v>
      </c>
      <c r="H538">
        <f t="shared" si="249"/>
        <v>49.103857480811534</v>
      </c>
      <c r="I538">
        <f t="shared" si="249"/>
        <v>68.44948871799426</v>
      </c>
      <c r="J538">
        <f t="shared" si="249"/>
        <v>101.12231209526608</v>
      </c>
      <c r="K538">
        <f t="shared" si="249"/>
        <v>120.36079541826302</v>
      </c>
      <c r="L538">
        <f t="shared" si="249"/>
        <v>135.0854494184397</v>
      </c>
    </row>
    <row r="539" spans="1:12" ht="15">
      <c r="A539">
        <f t="shared" si="241"/>
        <v>1976</v>
      </c>
      <c r="B539">
        <f t="shared" si="248"/>
        <v>19.46144409768658</v>
      </c>
      <c r="C539">
        <f t="shared" si="248"/>
        <v>47.72758606632398</v>
      </c>
      <c r="D539">
        <f t="shared" si="248"/>
        <v>71.47989871214114</v>
      </c>
      <c r="E539">
        <f t="shared" si="248"/>
        <v>90.71838203513809</v>
      </c>
      <c r="F539">
        <f t="shared" si="248"/>
        <v>105.44303603531475</v>
      </c>
      <c r="H539">
        <f t="shared" si="249"/>
        <v>31.103857480811534</v>
      </c>
      <c r="I539">
        <f t="shared" si="249"/>
        <v>50.449488717994264</v>
      </c>
      <c r="J539">
        <f t="shared" si="249"/>
        <v>83.12231209526608</v>
      </c>
      <c r="K539">
        <f t="shared" si="249"/>
        <v>102.36079541826302</v>
      </c>
      <c r="L539">
        <f t="shared" si="249"/>
        <v>117.08544941843971</v>
      </c>
    </row>
    <row r="540" spans="1:12" ht="15">
      <c r="A540">
        <f t="shared" si="241"/>
        <v>1976</v>
      </c>
      <c r="B540">
        <f t="shared" si="248"/>
        <v>-0.31001193037205377</v>
      </c>
      <c r="C540">
        <f t="shared" si="248"/>
        <v>27.956130038265343</v>
      </c>
      <c r="D540">
        <f t="shared" si="248"/>
        <v>51.7084426840825</v>
      </c>
      <c r="E540">
        <f t="shared" si="248"/>
        <v>70.94692600707945</v>
      </c>
      <c r="F540">
        <f t="shared" si="248"/>
        <v>85.67158000725611</v>
      </c>
      <c r="H540">
        <f t="shared" si="249"/>
        <v>11.332401452752896</v>
      </c>
      <c r="I540">
        <f t="shared" si="249"/>
        <v>30.678032689935627</v>
      </c>
      <c r="J540">
        <f t="shared" si="249"/>
        <v>63.350856067207445</v>
      </c>
      <c r="K540">
        <f t="shared" si="249"/>
        <v>82.58933939020439</v>
      </c>
      <c r="L540">
        <f t="shared" si="249"/>
        <v>97.31399339038107</v>
      </c>
    </row>
    <row r="541" spans="1:12" ht="15">
      <c r="A541">
        <f t="shared" si="241"/>
        <v>1976</v>
      </c>
      <c r="B541">
        <f t="shared" si="248"/>
        <v>-1.3100119303720539</v>
      </c>
      <c r="C541">
        <f t="shared" si="248"/>
        <v>26.956130038265343</v>
      </c>
      <c r="D541">
        <f t="shared" si="248"/>
        <v>50.7084426840825</v>
      </c>
      <c r="E541">
        <f t="shared" si="248"/>
        <v>69.94692600707945</v>
      </c>
      <c r="F541">
        <f t="shared" si="248"/>
        <v>84.67158000725611</v>
      </c>
      <c r="H541">
        <f t="shared" si="249"/>
        <v>10.332401452752896</v>
      </c>
      <c r="I541">
        <f t="shared" si="249"/>
        <v>29.678032689935627</v>
      </c>
      <c r="J541">
        <f t="shared" si="249"/>
        <v>62.350856067207445</v>
      </c>
      <c r="K541">
        <f t="shared" si="249"/>
        <v>81.58933939020439</v>
      </c>
      <c r="L541">
        <f t="shared" si="249"/>
        <v>96.31399339038107</v>
      </c>
    </row>
    <row r="542" spans="1:12" ht="15">
      <c r="A542">
        <f t="shared" si="241"/>
        <v>1976</v>
      </c>
      <c r="B542">
        <f aca="true" t="shared" si="250" ref="B542:F551">$D$2+$C$8*B$300+$E$8*B$298+$D$8*B$299+$F$8*B$300^2+$S253+$Q253-$Q$8</f>
        <v>-0.31001193037205377</v>
      </c>
      <c r="C542">
        <f t="shared" si="250"/>
        <v>27.956130038265343</v>
      </c>
      <c r="D542">
        <f t="shared" si="250"/>
        <v>51.7084426840825</v>
      </c>
      <c r="E542">
        <f t="shared" si="250"/>
        <v>70.94692600707945</v>
      </c>
      <c r="F542">
        <f t="shared" si="250"/>
        <v>85.67158000725611</v>
      </c>
      <c r="H542">
        <f aca="true" t="shared" si="251" ref="H542:L551">$D$2+$C$8*H$300+$E$8*H$298+$D$8*H$299+$F$8*H$300^2+$S253+$Q253-$Q$8</f>
        <v>11.332401452752896</v>
      </c>
      <c r="I542">
        <f t="shared" si="251"/>
        <v>30.678032689935627</v>
      </c>
      <c r="J542">
        <f t="shared" si="251"/>
        <v>63.350856067207445</v>
      </c>
      <c r="K542">
        <f t="shared" si="251"/>
        <v>82.58933939020439</v>
      </c>
      <c r="L542">
        <f t="shared" si="251"/>
        <v>97.31399339038107</v>
      </c>
    </row>
    <row r="543" spans="1:12" ht="15">
      <c r="A543">
        <f t="shared" si="241"/>
        <v>1976</v>
      </c>
      <c r="B543">
        <f t="shared" si="250"/>
        <v>5.72685074645432</v>
      </c>
      <c r="C543">
        <f t="shared" si="250"/>
        <v>33.99299271509172</v>
      </c>
      <c r="D543">
        <f t="shared" si="250"/>
        <v>57.74530536090887</v>
      </c>
      <c r="E543">
        <f t="shared" si="250"/>
        <v>76.98378868390583</v>
      </c>
      <c r="F543">
        <f t="shared" si="250"/>
        <v>91.70844268408248</v>
      </c>
      <c r="H543">
        <f t="shared" si="251"/>
        <v>17.36926412957927</v>
      </c>
      <c r="I543">
        <f t="shared" si="251"/>
        <v>36.714895366762</v>
      </c>
      <c r="J543">
        <f t="shared" si="251"/>
        <v>69.38771874403382</v>
      </c>
      <c r="K543">
        <f t="shared" si="251"/>
        <v>88.62620206703076</v>
      </c>
      <c r="L543">
        <f t="shared" si="251"/>
        <v>103.35085606720745</v>
      </c>
    </row>
    <row r="544" spans="1:12" ht="15">
      <c r="A544">
        <f t="shared" si="241"/>
        <v>1976</v>
      </c>
      <c r="B544">
        <f t="shared" si="250"/>
        <v>8.72685074645432</v>
      </c>
      <c r="C544">
        <f t="shared" si="250"/>
        <v>36.99299271509172</v>
      </c>
      <c r="D544">
        <f t="shared" si="250"/>
        <v>60.74530536090887</v>
      </c>
      <c r="E544">
        <f t="shared" si="250"/>
        <v>79.98378868390583</v>
      </c>
      <c r="F544">
        <f t="shared" si="250"/>
        <v>94.70844268408248</v>
      </c>
      <c r="H544">
        <f t="shared" si="251"/>
        <v>20.36926412957927</v>
      </c>
      <c r="I544">
        <f t="shared" si="251"/>
        <v>39.714895366762</v>
      </c>
      <c r="J544">
        <f t="shared" si="251"/>
        <v>72.38771874403382</v>
      </c>
      <c r="K544">
        <f t="shared" si="251"/>
        <v>91.62620206703076</v>
      </c>
      <c r="L544">
        <f t="shared" si="251"/>
        <v>106.35085606720745</v>
      </c>
    </row>
    <row r="545" spans="1:12" ht="15">
      <c r="A545">
        <f t="shared" si="241"/>
        <v>1976</v>
      </c>
      <c r="B545">
        <f t="shared" si="250"/>
        <v>19.726850746454318</v>
      </c>
      <c r="C545">
        <f t="shared" si="250"/>
        <v>47.99299271509172</v>
      </c>
      <c r="D545">
        <f t="shared" si="250"/>
        <v>71.74530536090887</v>
      </c>
      <c r="E545">
        <f t="shared" si="250"/>
        <v>90.98378868390583</v>
      </c>
      <c r="F545">
        <f t="shared" si="250"/>
        <v>105.70844268408248</v>
      </c>
      <c r="H545">
        <f t="shared" si="251"/>
        <v>31.36926412957927</v>
      </c>
      <c r="I545">
        <f t="shared" si="251"/>
        <v>50.714895366762</v>
      </c>
      <c r="J545">
        <f t="shared" si="251"/>
        <v>83.38771874403382</v>
      </c>
      <c r="K545">
        <f t="shared" si="251"/>
        <v>102.62620206703076</v>
      </c>
      <c r="L545">
        <f t="shared" si="251"/>
        <v>117.35085606720745</v>
      </c>
    </row>
    <row r="546" spans="1:12" ht="15">
      <c r="A546">
        <f t="shared" si="241"/>
        <v>1976</v>
      </c>
      <c r="B546">
        <f t="shared" si="250"/>
        <v>9.819030714561622</v>
      </c>
      <c r="C546">
        <f t="shared" si="250"/>
        <v>38.08517268319902</v>
      </c>
      <c r="D546">
        <f t="shared" si="250"/>
        <v>61.837485329016175</v>
      </c>
      <c r="E546">
        <f t="shared" si="250"/>
        <v>81.07596865201313</v>
      </c>
      <c r="F546">
        <f t="shared" si="250"/>
        <v>95.80062265218979</v>
      </c>
      <c r="H546">
        <f t="shared" si="251"/>
        <v>21.461444097686574</v>
      </c>
      <c r="I546">
        <f t="shared" si="251"/>
        <v>40.8070753348693</v>
      </c>
      <c r="J546">
        <f t="shared" si="251"/>
        <v>73.47989871214112</v>
      </c>
      <c r="K546">
        <f t="shared" si="251"/>
        <v>92.71838203513806</v>
      </c>
      <c r="L546">
        <f t="shared" si="251"/>
        <v>107.44303603531475</v>
      </c>
    </row>
    <row r="547" spans="1:12" ht="15">
      <c r="A547">
        <f t="shared" si="241"/>
        <v>1976</v>
      </c>
      <c r="B547">
        <f t="shared" si="250"/>
        <v>18.81903071456162</v>
      </c>
      <c r="C547">
        <f t="shared" si="250"/>
        <v>47.08517268319902</v>
      </c>
      <c r="D547">
        <f t="shared" si="250"/>
        <v>70.83748532901618</v>
      </c>
      <c r="E547">
        <f t="shared" si="250"/>
        <v>90.07596865201313</v>
      </c>
      <c r="F547">
        <f t="shared" si="250"/>
        <v>104.80062265218979</v>
      </c>
      <c r="H547">
        <f t="shared" si="251"/>
        <v>30.461444097686574</v>
      </c>
      <c r="I547">
        <f t="shared" si="251"/>
        <v>49.8070753348693</v>
      </c>
      <c r="J547">
        <f t="shared" si="251"/>
        <v>82.47989871214112</v>
      </c>
      <c r="K547">
        <f t="shared" si="251"/>
        <v>101.71838203513806</v>
      </c>
      <c r="L547">
        <f t="shared" si="251"/>
        <v>116.44303603531475</v>
      </c>
    </row>
    <row r="548" spans="1:12" ht="15">
      <c r="A548">
        <f t="shared" si="241"/>
        <v>1976</v>
      </c>
      <c r="B548">
        <f t="shared" si="250"/>
        <v>21.81903071456162</v>
      </c>
      <c r="C548">
        <f t="shared" si="250"/>
        <v>50.08517268319902</v>
      </c>
      <c r="D548">
        <f t="shared" si="250"/>
        <v>73.83748532901618</v>
      </c>
      <c r="E548">
        <f t="shared" si="250"/>
        <v>93.07596865201313</v>
      </c>
      <c r="F548">
        <f t="shared" si="250"/>
        <v>107.80062265218979</v>
      </c>
      <c r="H548">
        <f t="shared" si="251"/>
        <v>33.461444097686574</v>
      </c>
      <c r="I548">
        <f t="shared" si="251"/>
        <v>52.8070753348693</v>
      </c>
      <c r="J548">
        <f t="shared" si="251"/>
        <v>85.47989871214112</v>
      </c>
      <c r="K548">
        <f t="shared" si="251"/>
        <v>104.71838203513806</v>
      </c>
      <c r="L548">
        <f t="shared" si="251"/>
        <v>119.44303603531475</v>
      </c>
    </row>
    <row r="549" spans="1:12" ht="15">
      <c r="A549">
        <f t="shared" si="241"/>
        <v>1976</v>
      </c>
      <c r="B549">
        <f t="shared" si="250"/>
        <v>43.20592719299155</v>
      </c>
      <c r="C549">
        <f t="shared" si="250"/>
        <v>71.47206916162895</v>
      </c>
      <c r="D549">
        <f t="shared" si="250"/>
        <v>95.22438180744611</v>
      </c>
      <c r="E549">
        <f t="shared" si="250"/>
        <v>114.46286513044306</v>
      </c>
      <c r="F549">
        <f t="shared" si="250"/>
        <v>129.1875191306197</v>
      </c>
      <c r="H549">
        <f t="shared" si="251"/>
        <v>54.8483405761165</v>
      </c>
      <c r="I549">
        <f t="shared" si="251"/>
        <v>74.19397181329924</v>
      </c>
      <c r="J549">
        <f t="shared" si="251"/>
        <v>106.86679519057105</v>
      </c>
      <c r="K549">
        <f t="shared" si="251"/>
        <v>126.10527851356801</v>
      </c>
      <c r="L549">
        <f t="shared" si="251"/>
        <v>140.82993251374467</v>
      </c>
    </row>
    <row r="550" spans="1:12" ht="15">
      <c r="A550">
        <f t="shared" si="241"/>
        <v>1976</v>
      </c>
      <c r="B550">
        <f t="shared" si="250"/>
        <v>38.689988069627944</v>
      </c>
      <c r="C550">
        <f t="shared" si="250"/>
        <v>66.95613003826534</v>
      </c>
      <c r="D550">
        <f t="shared" si="250"/>
        <v>90.7084426840825</v>
      </c>
      <c r="E550">
        <f t="shared" si="250"/>
        <v>109.94692600707945</v>
      </c>
      <c r="F550">
        <f t="shared" si="250"/>
        <v>124.67158000725613</v>
      </c>
      <c r="H550">
        <f t="shared" si="251"/>
        <v>50.3324014527529</v>
      </c>
      <c r="I550">
        <f t="shared" si="251"/>
        <v>69.67803268993563</v>
      </c>
      <c r="J550">
        <f t="shared" si="251"/>
        <v>102.35085606720745</v>
      </c>
      <c r="K550">
        <f t="shared" si="251"/>
        <v>121.58933939020437</v>
      </c>
      <c r="L550">
        <f t="shared" si="251"/>
        <v>136.31399339038109</v>
      </c>
    </row>
    <row r="551" spans="1:12" ht="15">
      <c r="A551">
        <f t="shared" si="241"/>
        <v>1976</v>
      </c>
      <c r="B551">
        <f t="shared" si="250"/>
        <v>19.54505919541205</v>
      </c>
      <c r="C551">
        <f t="shared" si="250"/>
        <v>47.81120116404945</v>
      </c>
      <c r="D551">
        <f t="shared" si="250"/>
        <v>71.5635138098666</v>
      </c>
      <c r="E551">
        <f t="shared" si="250"/>
        <v>90.80199713286356</v>
      </c>
      <c r="F551">
        <f t="shared" si="250"/>
        <v>105.52665113304022</v>
      </c>
      <c r="H551">
        <f t="shared" si="251"/>
        <v>31.187472578537005</v>
      </c>
      <c r="I551">
        <f t="shared" si="251"/>
        <v>50.533103815719734</v>
      </c>
      <c r="J551">
        <f t="shared" si="251"/>
        <v>83.20592719299155</v>
      </c>
      <c r="K551">
        <f t="shared" si="251"/>
        <v>102.4444105159885</v>
      </c>
      <c r="L551">
        <f t="shared" si="251"/>
        <v>117.16906451616518</v>
      </c>
    </row>
    <row r="552" spans="1:12" ht="15">
      <c r="A552">
        <f t="shared" si="241"/>
        <v>1976</v>
      </c>
      <c r="B552">
        <f aca="true" t="shared" si="252" ref="B552:F561">$D$2+$C$8*B$300+$E$8*B$298+$D$8*B$299+$F$8*B$300^2+$S263+$Q263-$Q$8</f>
        <v>34.72685074645432</v>
      </c>
      <c r="C552">
        <f t="shared" si="252"/>
        <v>62.99299271509172</v>
      </c>
      <c r="D552">
        <f t="shared" si="252"/>
        <v>86.74530536090887</v>
      </c>
      <c r="E552">
        <f t="shared" si="252"/>
        <v>105.98378868390583</v>
      </c>
      <c r="F552">
        <f t="shared" si="252"/>
        <v>120.70844268408248</v>
      </c>
      <c r="H552">
        <f aca="true" t="shared" si="253" ref="H552:L561">$D$2+$C$8*H$300+$E$8*H$298+$D$8*H$299+$F$8*H$300^2+$S263+$Q263-$Q$8</f>
        <v>46.36926412957927</v>
      </c>
      <c r="I552">
        <f t="shared" si="253"/>
        <v>65.714895366762</v>
      </c>
      <c r="J552">
        <f t="shared" si="253"/>
        <v>98.38771874403382</v>
      </c>
      <c r="K552">
        <f t="shared" si="253"/>
        <v>117.62620206703076</v>
      </c>
      <c r="L552">
        <f t="shared" si="253"/>
        <v>132.35085606720745</v>
      </c>
    </row>
    <row r="553" spans="1:12" ht="15">
      <c r="A553">
        <f t="shared" si="241"/>
        <v>1976</v>
      </c>
      <c r="B553">
        <f t="shared" si="252"/>
        <v>18.58192187223844</v>
      </c>
      <c r="C553">
        <f t="shared" si="252"/>
        <v>46.84806384087584</v>
      </c>
      <c r="D553">
        <f t="shared" si="252"/>
        <v>70.600376486693</v>
      </c>
      <c r="E553">
        <f t="shared" si="252"/>
        <v>89.83885980968995</v>
      </c>
      <c r="F553">
        <f t="shared" si="252"/>
        <v>104.5635138098666</v>
      </c>
      <c r="H553">
        <f t="shared" si="253"/>
        <v>30.224335255363393</v>
      </c>
      <c r="I553">
        <f t="shared" si="253"/>
        <v>49.56996649254612</v>
      </c>
      <c r="J553">
        <f t="shared" si="253"/>
        <v>82.24278986981794</v>
      </c>
      <c r="K553">
        <f t="shared" si="253"/>
        <v>101.48127319281488</v>
      </c>
      <c r="L553">
        <f t="shared" si="253"/>
        <v>116.20592719299157</v>
      </c>
    </row>
    <row r="554" spans="1:12" ht="15">
      <c r="A554">
        <f t="shared" si="241"/>
        <v>1976</v>
      </c>
      <c r="B554">
        <f t="shared" si="252"/>
        <v>36.81903071456162</v>
      </c>
      <c r="C554">
        <f t="shared" si="252"/>
        <v>65.08517268319902</v>
      </c>
      <c r="D554">
        <f t="shared" si="252"/>
        <v>88.83748532901618</v>
      </c>
      <c r="E554">
        <f t="shared" si="252"/>
        <v>108.07596865201313</v>
      </c>
      <c r="F554">
        <f t="shared" si="252"/>
        <v>122.80062265218979</v>
      </c>
      <c r="H554">
        <f t="shared" si="253"/>
        <v>48.461444097686574</v>
      </c>
      <c r="I554">
        <f t="shared" si="253"/>
        <v>67.8070753348693</v>
      </c>
      <c r="J554">
        <f t="shared" si="253"/>
        <v>100.47989871214112</v>
      </c>
      <c r="K554">
        <f t="shared" si="253"/>
        <v>119.71838203513806</v>
      </c>
      <c r="L554">
        <f t="shared" si="253"/>
        <v>134.44303603531475</v>
      </c>
    </row>
    <row r="555" spans="1:12" ht="15">
      <c r="A555">
        <f t="shared" si="241"/>
        <v>1976</v>
      </c>
      <c r="B555">
        <f t="shared" si="252"/>
        <v>23.674101840345713</v>
      </c>
      <c r="C555">
        <f t="shared" si="252"/>
        <v>51.94024380898311</v>
      </c>
      <c r="D555">
        <f t="shared" si="252"/>
        <v>75.69255645480027</v>
      </c>
      <c r="E555">
        <f t="shared" si="252"/>
        <v>94.93103977779722</v>
      </c>
      <c r="F555">
        <f t="shared" si="252"/>
        <v>109.65569377797388</v>
      </c>
      <c r="H555">
        <f t="shared" si="253"/>
        <v>35.31651522347067</v>
      </c>
      <c r="I555">
        <f t="shared" si="253"/>
        <v>54.66214646065339</v>
      </c>
      <c r="J555">
        <f t="shared" si="253"/>
        <v>87.33496983792521</v>
      </c>
      <c r="K555">
        <f t="shared" si="253"/>
        <v>106.57345316092216</v>
      </c>
      <c r="L555">
        <f t="shared" si="253"/>
        <v>121.29810716109884</v>
      </c>
    </row>
    <row r="556" spans="1:12" ht="15">
      <c r="A556">
        <f t="shared" si="241"/>
        <v>1977</v>
      </c>
      <c r="B556">
        <f t="shared" si="252"/>
        <v>45.350856067207445</v>
      </c>
      <c r="C556">
        <f t="shared" si="252"/>
        <v>73.61699803584484</v>
      </c>
      <c r="D556">
        <f t="shared" si="252"/>
        <v>97.369310681662</v>
      </c>
      <c r="E556">
        <f t="shared" si="252"/>
        <v>116.60779400465896</v>
      </c>
      <c r="F556">
        <f t="shared" si="252"/>
        <v>131.3324480048356</v>
      </c>
      <c r="H556">
        <f t="shared" si="253"/>
        <v>56.99326945033239</v>
      </c>
      <c r="I556">
        <f t="shared" si="253"/>
        <v>76.33890068751512</v>
      </c>
      <c r="J556">
        <f t="shared" si="253"/>
        <v>109.01172406478695</v>
      </c>
      <c r="K556">
        <f t="shared" si="253"/>
        <v>128.2502073877839</v>
      </c>
      <c r="L556">
        <f t="shared" si="253"/>
        <v>142.97486138796057</v>
      </c>
    </row>
    <row r="557" spans="1:12" ht="15">
      <c r="A557">
        <f t="shared" si="241"/>
        <v>1977</v>
      </c>
      <c r="B557">
        <f t="shared" si="252"/>
        <v>47.350856067207445</v>
      </c>
      <c r="C557">
        <f t="shared" si="252"/>
        <v>75.61699803584484</v>
      </c>
      <c r="D557">
        <f t="shared" si="252"/>
        <v>99.369310681662</v>
      </c>
      <c r="E557">
        <f t="shared" si="252"/>
        <v>118.60779400465896</v>
      </c>
      <c r="F557">
        <f t="shared" si="252"/>
        <v>133.3324480048356</v>
      </c>
      <c r="H557">
        <f t="shared" si="253"/>
        <v>58.99326945033239</v>
      </c>
      <c r="I557">
        <f t="shared" si="253"/>
        <v>78.33890068751512</v>
      </c>
      <c r="J557">
        <f t="shared" si="253"/>
        <v>111.01172406478695</v>
      </c>
      <c r="K557">
        <f t="shared" si="253"/>
        <v>130.2502073877839</v>
      </c>
      <c r="L557">
        <f t="shared" si="253"/>
        <v>144.97486138796057</v>
      </c>
    </row>
    <row r="558" spans="1:12" ht="15">
      <c r="A558">
        <f>A269</f>
        <v>1977</v>
      </c>
      <c r="B558">
        <f t="shared" si="252"/>
        <v>50.350856067207445</v>
      </c>
      <c r="C558">
        <f t="shared" si="252"/>
        <v>78.61699803584484</v>
      </c>
      <c r="D558">
        <f t="shared" si="252"/>
        <v>102.369310681662</v>
      </c>
      <c r="E558">
        <f t="shared" si="252"/>
        <v>121.60779400465896</v>
      </c>
      <c r="F558">
        <f t="shared" si="252"/>
        <v>136.3324480048356</v>
      </c>
      <c r="H558">
        <f t="shared" si="253"/>
        <v>61.99326945033239</v>
      </c>
      <c r="I558">
        <f t="shared" si="253"/>
        <v>81.33890068751512</v>
      </c>
      <c r="J558">
        <f t="shared" si="253"/>
        <v>114.01172406478695</v>
      </c>
      <c r="K558">
        <f t="shared" si="253"/>
        <v>133.2502073877839</v>
      </c>
      <c r="L558">
        <f t="shared" si="253"/>
        <v>147.97486138796057</v>
      </c>
    </row>
    <row r="559" spans="1:12" ht="15">
      <c r="A559">
        <f>A270</f>
        <v>1977</v>
      </c>
      <c r="B559">
        <f t="shared" si="252"/>
        <v>32.33240145275289</v>
      </c>
      <c r="C559">
        <f t="shared" si="252"/>
        <v>60.59854342139029</v>
      </c>
      <c r="D559">
        <f t="shared" si="252"/>
        <v>84.35085606720745</v>
      </c>
      <c r="E559">
        <f t="shared" si="252"/>
        <v>103.5893393902044</v>
      </c>
      <c r="F559">
        <f t="shared" si="252"/>
        <v>118.31399339038106</v>
      </c>
      <c r="H559">
        <f t="shared" si="253"/>
        <v>43.974814835877844</v>
      </c>
      <c r="I559">
        <f t="shared" si="253"/>
        <v>63.32044607306057</v>
      </c>
      <c r="J559">
        <f t="shared" si="253"/>
        <v>95.99326945033239</v>
      </c>
      <c r="K559">
        <f t="shared" si="253"/>
        <v>115.23175277332933</v>
      </c>
      <c r="L559">
        <f t="shared" si="253"/>
        <v>129.95640677350602</v>
      </c>
    </row>
    <row r="560" spans="1:12" ht="15">
      <c r="A560">
        <f>A271</f>
        <v>1977</v>
      </c>
      <c r="B560">
        <f t="shared" si="252"/>
        <v>45.33240145275289</v>
      </c>
      <c r="C560">
        <f t="shared" si="252"/>
        <v>73.59854342139029</v>
      </c>
      <c r="D560">
        <f t="shared" si="252"/>
        <v>97.35085606720745</v>
      </c>
      <c r="E560">
        <f t="shared" si="252"/>
        <v>116.5893393902044</v>
      </c>
      <c r="F560">
        <f t="shared" si="252"/>
        <v>131.31399339038106</v>
      </c>
      <c r="H560">
        <f t="shared" si="253"/>
        <v>56.974814835877844</v>
      </c>
      <c r="I560">
        <f t="shared" si="253"/>
        <v>76.32044607306057</v>
      </c>
      <c r="J560">
        <f t="shared" si="253"/>
        <v>108.99326945033239</v>
      </c>
      <c r="K560">
        <f t="shared" si="253"/>
        <v>128.23175277332933</v>
      </c>
      <c r="L560">
        <f t="shared" si="253"/>
        <v>142.95640677350602</v>
      </c>
    </row>
    <row r="561" spans="1:12" ht="15">
      <c r="A561">
        <f>A272</f>
        <v>1977</v>
      </c>
      <c r="B561">
        <f t="shared" si="252"/>
        <v>59.33240145275289</v>
      </c>
      <c r="C561">
        <f t="shared" si="252"/>
        <v>87.59854342139029</v>
      </c>
      <c r="D561">
        <f t="shared" si="252"/>
        <v>111.35085606720745</v>
      </c>
      <c r="E561">
        <f t="shared" si="252"/>
        <v>130.5893393902044</v>
      </c>
      <c r="F561">
        <f t="shared" si="252"/>
        <v>145.31399339038106</v>
      </c>
      <c r="H561">
        <f t="shared" si="253"/>
        <v>70.97481483587785</v>
      </c>
      <c r="I561">
        <f t="shared" si="253"/>
        <v>90.32044607306057</v>
      </c>
      <c r="J561">
        <f t="shared" si="253"/>
        <v>122.99326945033239</v>
      </c>
      <c r="K561">
        <f t="shared" si="253"/>
        <v>142.23175277332933</v>
      </c>
      <c r="L561">
        <f t="shared" si="253"/>
        <v>156.95640677350602</v>
      </c>
    </row>
    <row r="562" spans="1:12" ht="15">
      <c r="A562">
        <f>A273</f>
        <v>1977</v>
      </c>
      <c r="B562">
        <f aca="true" t="shared" si="254" ref="B562:F571">$D$2+$C$8*B$300+$E$8*B$298+$D$8*B$299+$F$8*B$300^2+$S273+$Q273-$Q$8</f>
        <v>25.332401452752894</v>
      </c>
      <c r="C562">
        <f t="shared" si="254"/>
        <v>53.59854342139029</v>
      </c>
      <c r="D562">
        <f t="shared" si="254"/>
        <v>77.35085606720745</v>
      </c>
      <c r="E562">
        <f t="shared" si="254"/>
        <v>96.5893393902044</v>
      </c>
      <c r="F562">
        <f t="shared" si="254"/>
        <v>111.31399339038106</v>
      </c>
      <c r="H562">
        <f aca="true" t="shared" si="255" ref="H562:L571">$D$2+$C$8*H$300+$E$8*H$298+$D$8*H$299+$F$8*H$300^2+$S273+$Q273-$Q$8</f>
        <v>36.974814835877844</v>
      </c>
      <c r="I562">
        <f t="shared" si="255"/>
        <v>56.32044607306057</v>
      </c>
      <c r="J562">
        <f t="shared" si="255"/>
        <v>88.99326945033239</v>
      </c>
      <c r="K562">
        <f t="shared" si="255"/>
        <v>108.23175277332933</v>
      </c>
      <c r="L562">
        <f t="shared" si="255"/>
        <v>122.95640677350602</v>
      </c>
    </row>
    <row r="563" spans="1:12" ht="15">
      <c r="A563">
        <f>A274</f>
        <v>1977</v>
      </c>
      <c r="B563">
        <f t="shared" si="254"/>
        <v>20.332401452752894</v>
      </c>
      <c r="C563">
        <f t="shared" si="254"/>
        <v>48.59854342139029</v>
      </c>
      <c r="D563">
        <f t="shared" si="254"/>
        <v>72.35085606720745</v>
      </c>
      <c r="E563">
        <f t="shared" si="254"/>
        <v>91.5893393902044</v>
      </c>
      <c r="F563">
        <f t="shared" si="254"/>
        <v>106.31399339038106</v>
      </c>
      <c r="H563">
        <f t="shared" si="255"/>
        <v>31.974814835877844</v>
      </c>
      <c r="I563">
        <f t="shared" si="255"/>
        <v>51.32044607306057</v>
      </c>
      <c r="J563">
        <f t="shared" si="255"/>
        <v>83.99326945033239</v>
      </c>
      <c r="K563">
        <f t="shared" si="255"/>
        <v>103.23175277332933</v>
      </c>
      <c r="L563">
        <f t="shared" si="255"/>
        <v>117.95640677350602</v>
      </c>
    </row>
    <row r="564" spans="1:12" ht="15">
      <c r="A564">
        <f>A275</f>
        <v>1977</v>
      </c>
      <c r="B564">
        <f t="shared" si="254"/>
        <v>32.33240145275289</v>
      </c>
      <c r="C564">
        <f t="shared" si="254"/>
        <v>60.59854342139029</v>
      </c>
      <c r="D564">
        <f t="shared" si="254"/>
        <v>84.35085606720745</v>
      </c>
      <c r="E564">
        <f t="shared" si="254"/>
        <v>103.5893393902044</v>
      </c>
      <c r="F564">
        <f t="shared" si="254"/>
        <v>118.31399339038106</v>
      </c>
      <c r="H564">
        <f t="shared" si="255"/>
        <v>43.974814835877844</v>
      </c>
      <c r="I564">
        <f t="shared" si="255"/>
        <v>63.32044607306057</v>
      </c>
      <c r="J564">
        <f t="shared" si="255"/>
        <v>95.99326945033239</v>
      </c>
      <c r="K564">
        <f t="shared" si="255"/>
        <v>115.23175277332933</v>
      </c>
      <c r="L564">
        <f t="shared" si="255"/>
        <v>129.95640677350602</v>
      </c>
    </row>
    <row r="565" spans="1:12" ht="15">
      <c r="A565">
        <f>A276</f>
        <v>1977</v>
      </c>
      <c r="B565">
        <f t="shared" si="254"/>
        <v>27.369264129579282</v>
      </c>
      <c r="C565">
        <f t="shared" si="254"/>
        <v>55.63540609821668</v>
      </c>
      <c r="D565">
        <f t="shared" si="254"/>
        <v>79.38771874403383</v>
      </c>
      <c r="E565">
        <f t="shared" si="254"/>
        <v>98.62620206703079</v>
      </c>
      <c r="F565">
        <f t="shared" si="254"/>
        <v>113.35085606720745</v>
      </c>
      <c r="H565">
        <f t="shared" si="255"/>
        <v>39.01167751270423</v>
      </c>
      <c r="I565">
        <f t="shared" si="255"/>
        <v>58.35730874988696</v>
      </c>
      <c r="J565">
        <f t="shared" si="255"/>
        <v>91.03013212715878</v>
      </c>
      <c r="K565">
        <f t="shared" si="255"/>
        <v>110.26861545015572</v>
      </c>
      <c r="L565">
        <f t="shared" si="255"/>
        <v>124.9932694503324</v>
      </c>
    </row>
    <row r="566" spans="1:12" ht="15">
      <c r="A566">
        <f>A277</f>
        <v>1977</v>
      </c>
      <c r="B566">
        <f t="shared" si="254"/>
        <v>48.36926412957928</v>
      </c>
      <c r="C566">
        <f t="shared" si="254"/>
        <v>76.63540609821668</v>
      </c>
      <c r="D566">
        <f t="shared" si="254"/>
        <v>100.38771874403383</v>
      </c>
      <c r="E566">
        <f t="shared" si="254"/>
        <v>119.62620206703079</v>
      </c>
      <c r="F566">
        <f t="shared" si="254"/>
        <v>134.35085606720745</v>
      </c>
      <c r="H566">
        <f t="shared" si="255"/>
        <v>60.01167751270423</v>
      </c>
      <c r="I566">
        <f t="shared" si="255"/>
        <v>79.35730874988695</v>
      </c>
      <c r="J566">
        <f t="shared" si="255"/>
        <v>112.03013212715878</v>
      </c>
      <c r="K566">
        <f t="shared" si="255"/>
        <v>131.26861545015572</v>
      </c>
      <c r="L566">
        <f t="shared" si="255"/>
        <v>145.9932694503324</v>
      </c>
    </row>
    <row r="567" spans="1:12" ht="15">
      <c r="A567">
        <f>A278</f>
        <v>1977</v>
      </c>
      <c r="B567">
        <f t="shared" si="254"/>
        <v>32.36926412957928</v>
      </c>
      <c r="C567">
        <f t="shared" si="254"/>
        <v>60.63540609821668</v>
      </c>
      <c r="D567">
        <f t="shared" si="254"/>
        <v>84.38771874403383</v>
      </c>
      <c r="E567">
        <f t="shared" si="254"/>
        <v>103.62620206703079</v>
      </c>
      <c r="F567">
        <f t="shared" si="254"/>
        <v>118.35085606720745</v>
      </c>
      <c r="H567">
        <f t="shared" si="255"/>
        <v>44.01167751270423</v>
      </c>
      <c r="I567">
        <f t="shared" si="255"/>
        <v>63.357308749886954</v>
      </c>
      <c r="J567">
        <f t="shared" si="255"/>
        <v>96.03013212715878</v>
      </c>
      <c r="K567">
        <f t="shared" si="255"/>
        <v>115.26861545015572</v>
      </c>
      <c r="L567">
        <f t="shared" si="255"/>
        <v>129.9932694503324</v>
      </c>
    </row>
    <row r="568" spans="1:12" ht="15">
      <c r="A568">
        <f>A279</f>
        <v>1977</v>
      </c>
      <c r="B568">
        <f t="shared" si="254"/>
        <v>18.369264129579282</v>
      </c>
      <c r="C568">
        <f t="shared" si="254"/>
        <v>46.63540609821668</v>
      </c>
      <c r="D568">
        <f t="shared" si="254"/>
        <v>70.38771874403383</v>
      </c>
      <c r="E568">
        <f t="shared" si="254"/>
        <v>89.62620206703079</v>
      </c>
      <c r="F568">
        <f t="shared" si="254"/>
        <v>104.35085606720745</v>
      </c>
      <c r="H568">
        <f t="shared" si="255"/>
        <v>30.01167751270423</v>
      </c>
      <c r="I568">
        <f t="shared" si="255"/>
        <v>49.35730874988696</v>
      </c>
      <c r="J568">
        <f t="shared" si="255"/>
        <v>82.03013212715878</v>
      </c>
      <c r="K568">
        <f t="shared" si="255"/>
        <v>101.26861545015572</v>
      </c>
      <c r="L568">
        <f t="shared" si="255"/>
        <v>115.9932694503324</v>
      </c>
    </row>
    <row r="569" spans="1:12" ht="15">
      <c r="A569">
        <f>A280</f>
        <v>1977</v>
      </c>
      <c r="B569">
        <f t="shared" si="254"/>
        <v>23.369264129579282</v>
      </c>
      <c r="C569">
        <f t="shared" si="254"/>
        <v>51.63540609821668</v>
      </c>
      <c r="D569">
        <f t="shared" si="254"/>
        <v>75.38771874403383</v>
      </c>
      <c r="E569">
        <f t="shared" si="254"/>
        <v>94.62620206703079</v>
      </c>
      <c r="F569">
        <f t="shared" si="254"/>
        <v>109.35085606720745</v>
      </c>
      <c r="H569">
        <f t="shared" si="255"/>
        <v>35.01167751270423</v>
      </c>
      <c r="I569">
        <f t="shared" si="255"/>
        <v>54.35730874988696</v>
      </c>
      <c r="J569">
        <f t="shared" si="255"/>
        <v>87.03013212715878</v>
      </c>
      <c r="K569">
        <f t="shared" si="255"/>
        <v>106.26861545015572</v>
      </c>
      <c r="L569">
        <f t="shared" si="255"/>
        <v>120.9932694503324</v>
      </c>
    </row>
    <row r="570" spans="1:12" ht="15">
      <c r="A570">
        <f>A281</f>
        <v>1977</v>
      </c>
      <c r="B570">
        <f t="shared" si="254"/>
        <v>11.461444097686584</v>
      </c>
      <c r="C570">
        <f t="shared" si="254"/>
        <v>39.72758606632398</v>
      </c>
      <c r="D570">
        <f t="shared" si="254"/>
        <v>63.479898712141136</v>
      </c>
      <c r="E570">
        <f t="shared" si="254"/>
        <v>82.71838203513809</v>
      </c>
      <c r="F570">
        <f t="shared" si="254"/>
        <v>97.44303603531475</v>
      </c>
      <c r="H570">
        <f t="shared" si="255"/>
        <v>23.103857480811534</v>
      </c>
      <c r="I570">
        <f t="shared" si="255"/>
        <v>42.449488717994264</v>
      </c>
      <c r="J570">
        <f t="shared" si="255"/>
        <v>75.12231209526608</v>
      </c>
      <c r="K570">
        <f t="shared" si="255"/>
        <v>94.36079541826302</v>
      </c>
      <c r="L570">
        <f t="shared" si="255"/>
        <v>109.08544941843971</v>
      </c>
    </row>
    <row r="571" spans="1:12" ht="15">
      <c r="A571">
        <f>A282</f>
        <v>1977</v>
      </c>
      <c r="B571">
        <f t="shared" si="254"/>
        <v>14.461444097686584</v>
      </c>
      <c r="C571">
        <f t="shared" si="254"/>
        <v>42.72758606632398</v>
      </c>
      <c r="D571">
        <f t="shared" si="254"/>
        <v>66.47989871214114</v>
      </c>
      <c r="E571">
        <f t="shared" si="254"/>
        <v>85.71838203513809</v>
      </c>
      <c r="F571">
        <f t="shared" si="254"/>
        <v>100.44303603531475</v>
      </c>
      <c r="H571">
        <f t="shared" si="255"/>
        <v>26.103857480811534</v>
      </c>
      <c r="I571">
        <f t="shared" si="255"/>
        <v>45.449488717994264</v>
      </c>
      <c r="J571">
        <f t="shared" si="255"/>
        <v>78.12231209526608</v>
      </c>
      <c r="K571">
        <f t="shared" si="255"/>
        <v>97.36079541826302</v>
      </c>
      <c r="L571">
        <f t="shared" si="255"/>
        <v>112.08544941843971</v>
      </c>
    </row>
    <row r="572" spans="1:12" ht="15">
      <c r="A572">
        <f>A283</f>
        <v>1977</v>
      </c>
      <c r="B572">
        <f aca="true" t="shared" si="256" ref="B572:F581">$D$2+$C$8*B$300+$E$8*B$298+$D$8*B$299+$F$8*B$300^2+$S283+$Q283-$Q$8</f>
        <v>27.461444097686584</v>
      </c>
      <c r="C572">
        <f t="shared" si="256"/>
        <v>55.72758606632398</v>
      </c>
      <c r="D572">
        <f t="shared" si="256"/>
        <v>79.47989871214114</v>
      </c>
      <c r="E572">
        <f t="shared" si="256"/>
        <v>98.71838203513809</v>
      </c>
      <c r="F572">
        <f t="shared" si="256"/>
        <v>113.44303603531475</v>
      </c>
      <c r="H572">
        <f aca="true" t="shared" si="257" ref="H572:L581">$D$2+$C$8*H$300+$E$8*H$298+$D$8*H$299+$F$8*H$300^2+$S283+$Q283-$Q$8</f>
        <v>39.103857480811534</v>
      </c>
      <c r="I572">
        <f t="shared" si="257"/>
        <v>58.449488717994264</v>
      </c>
      <c r="J572">
        <f t="shared" si="257"/>
        <v>91.12231209526608</v>
      </c>
      <c r="K572">
        <f t="shared" si="257"/>
        <v>110.36079541826302</v>
      </c>
      <c r="L572">
        <f t="shared" si="257"/>
        <v>125.08544941843971</v>
      </c>
    </row>
    <row r="573" spans="1:12" ht="15">
      <c r="A573">
        <f>A284</f>
        <v>1977</v>
      </c>
      <c r="B573">
        <f t="shared" si="256"/>
        <v>13.461444097686584</v>
      </c>
      <c r="C573">
        <f t="shared" si="256"/>
        <v>41.72758606632398</v>
      </c>
      <c r="D573">
        <f t="shared" si="256"/>
        <v>65.47989871214114</v>
      </c>
      <c r="E573">
        <f t="shared" si="256"/>
        <v>84.71838203513809</v>
      </c>
      <c r="F573">
        <f t="shared" si="256"/>
        <v>99.44303603531475</v>
      </c>
      <c r="H573">
        <f t="shared" si="257"/>
        <v>25.103857480811534</v>
      </c>
      <c r="I573">
        <f t="shared" si="257"/>
        <v>44.449488717994264</v>
      </c>
      <c r="J573">
        <f t="shared" si="257"/>
        <v>77.12231209526608</v>
      </c>
      <c r="K573">
        <f t="shared" si="257"/>
        <v>96.36079541826302</v>
      </c>
      <c r="L573">
        <f t="shared" si="257"/>
        <v>111.08544941843971</v>
      </c>
    </row>
    <row r="574" spans="1:12" ht="15">
      <c r="A574">
        <f>A285</f>
        <v>1977</v>
      </c>
      <c r="B574">
        <f t="shared" si="256"/>
        <v>2.689988069627948</v>
      </c>
      <c r="C574">
        <f t="shared" si="256"/>
        <v>30.956130038265343</v>
      </c>
      <c r="D574">
        <f t="shared" si="256"/>
        <v>54.7084426840825</v>
      </c>
      <c r="E574">
        <f t="shared" si="256"/>
        <v>73.94692600707945</v>
      </c>
      <c r="F574">
        <f t="shared" si="256"/>
        <v>88.67158000725611</v>
      </c>
      <c r="H574">
        <f t="shared" si="257"/>
        <v>14.332401452752897</v>
      </c>
      <c r="I574">
        <f t="shared" si="257"/>
        <v>33.67803268993563</v>
      </c>
      <c r="J574">
        <f t="shared" si="257"/>
        <v>66.35085606720745</v>
      </c>
      <c r="K574">
        <f t="shared" si="257"/>
        <v>85.58933939020439</v>
      </c>
      <c r="L574">
        <f t="shared" si="257"/>
        <v>100.31399339038107</v>
      </c>
    </row>
    <row r="575" spans="1:12" ht="15">
      <c r="A575">
        <f>A286</f>
        <v>1977</v>
      </c>
      <c r="B575">
        <f t="shared" si="256"/>
        <v>9.689988069627947</v>
      </c>
      <c r="C575">
        <f t="shared" si="256"/>
        <v>37.95613003826534</v>
      </c>
      <c r="D575">
        <f t="shared" si="256"/>
        <v>61.7084426840825</v>
      </c>
      <c r="E575">
        <f t="shared" si="256"/>
        <v>80.94692600707945</v>
      </c>
      <c r="F575">
        <f t="shared" si="256"/>
        <v>95.67158000725611</v>
      </c>
      <c r="H575">
        <f t="shared" si="257"/>
        <v>21.332401452752897</v>
      </c>
      <c r="I575">
        <f t="shared" si="257"/>
        <v>40.67803268993563</v>
      </c>
      <c r="J575">
        <f t="shared" si="257"/>
        <v>73.35085606720745</v>
      </c>
      <c r="K575">
        <f t="shared" si="257"/>
        <v>92.58933939020439</v>
      </c>
      <c r="L575">
        <f t="shared" si="257"/>
        <v>107.31399339038107</v>
      </c>
    </row>
    <row r="576" spans="1:12" ht="15">
      <c r="A576">
        <f>A287</f>
        <v>1977</v>
      </c>
      <c r="B576">
        <f t="shared" si="256"/>
        <v>12.689988069627947</v>
      </c>
      <c r="C576">
        <f t="shared" si="256"/>
        <v>40.95613003826534</v>
      </c>
      <c r="D576">
        <f t="shared" si="256"/>
        <v>64.7084426840825</v>
      </c>
      <c r="E576">
        <f t="shared" si="256"/>
        <v>83.94692600707945</v>
      </c>
      <c r="F576">
        <f t="shared" si="256"/>
        <v>98.67158000725611</v>
      </c>
      <c r="H576">
        <f t="shared" si="257"/>
        <v>24.332401452752897</v>
      </c>
      <c r="I576">
        <f t="shared" si="257"/>
        <v>43.67803268993563</v>
      </c>
      <c r="J576">
        <f t="shared" si="257"/>
        <v>76.35085606720745</v>
      </c>
      <c r="K576">
        <f t="shared" si="257"/>
        <v>95.58933939020439</v>
      </c>
      <c r="L576">
        <f t="shared" si="257"/>
        <v>110.31399339038107</v>
      </c>
    </row>
    <row r="577" spans="1:12" ht="15">
      <c r="A577">
        <f>A288</f>
        <v>1977</v>
      </c>
      <c r="B577">
        <f t="shared" si="256"/>
        <v>30.689988069627947</v>
      </c>
      <c r="C577">
        <f t="shared" si="256"/>
        <v>58.95613003826534</v>
      </c>
      <c r="D577">
        <f t="shared" si="256"/>
        <v>82.7084426840825</v>
      </c>
      <c r="E577">
        <f t="shared" si="256"/>
        <v>101.94692600707945</v>
      </c>
      <c r="F577">
        <f t="shared" si="256"/>
        <v>116.67158000725611</v>
      </c>
      <c r="H577">
        <f t="shared" si="257"/>
        <v>42.3324014527529</v>
      </c>
      <c r="I577">
        <f t="shared" si="257"/>
        <v>61.67803268993563</v>
      </c>
      <c r="J577">
        <f t="shared" si="257"/>
        <v>94.35085606720745</v>
      </c>
      <c r="K577">
        <f t="shared" si="257"/>
        <v>113.58933939020439</v>
      </c>
      <c r="L577">
        <f t="shared" si="257"/>
        <v>128.31399339038106</v>
      </c>
    </row>
    <row r="578" spans="1:12" ht="15">
      <c r="A578">
        <f>A289</f>
        <v>1977</v>
      </c>
      <c r="B578">
        <f t="shared" si="256"/>
        <v>33.689988069627944</v>
      </c>
      <c r="C578">
        <f t="shared" si="256"/>
        <v>61.95613003826534</v>
      </c>
      <c r="D578">
        <f t="shared" si="256"/>
        <v>85.7084426840825</v>
      </c>
      <c r="E578">
        <f t="shared" si="256"/>
        <v>104.94692600707945</v>
      </c>
      <c r="F578">
        <f t="shared" si="256"/>
        <v>119.67158000725611</v>
      </c>
      <c r="H578">
        <f t="shared" si="257"/>
        <v>45.3324014527529</v>
      </c>
      <c r="I578">
        <f t="shared" si="257"/>
        <v>64.67803268993563</v>
      </c>
      <c r="J578">
        <f t="shared" si="257"/>
        <v>97.35085606720745</v>
      </c>
      <c r="K578">
        <f t="shared" si="257"/>
        <v>116.58933939020439</v>
      </c>
      <c r="L578">
        <f t="shared" si="257"/>
        <v>131.31399339038106</v>
      </c>
    </row>
    <row r="579" spans="1:12" ht="15">
      <c r="A579">
        <f>A290</f>
        <v>1977</v>
      </c>
      <c r="B579">
        <f t="shared" si="256"/>
        <v>42.689988069627944</v>
      </c>
      <c r="C579">
        <f t="shared" si="256"/>
        <v>70.95613003826534</v>
      </c>
      <c r="D579">
        <f t="shared" si="256"/>
        <v>94.7084426840825</v>
      </c>
      <c r="E579">
        <f t="shared" si="256"/>
        <v>113.94692600707945</v>
      </c>
      <c r="F579">
        <f t="shared" si="256"/>
        <v>128.6715800072561</v>
      </c>
      <c r="H579">
        <f t="shared" si="257"/>
        <v>54.3324014527529</v>
      </c>
      <c r="I579">
        <f t="shared" si="257"/>
        <v>73.67803268993563</v>
      </c>
      <c r="J579">
        <f t="shared" si="257"/>
        <v>106.35085606720745</v>
      </c>
      <c r="K579">
        <f t="shared" si="257"/>
        <v>125.58933939020439</v>
      </c>
      <c r="L579">
        <f t="shared" si="257"/>
        <v>140.31399339038106</v>
      </c>
    </row>
    <row r="580" spans="1:12" ht="15">
      <c r="A580">
        <f>A291</f>
        <v>1977</v>
      </c>
      <c r="B580">
        <f t="shared" si="256"/>
        <v>53.689988069627944</v>
      </c>
      <c r="C580">
        <f t="shared" si="256"/>
        <v>81.95613003826534</v>
      </c>
      <c r="D580">
        <f t="shared" si="256"/>
        <v>105.7084426840825</v>
      </c>
      <c r="E580">
        <f t="shared" si="256"/>
        <v>124.94692600707945</v>
      </c>
      <c r="F580">
        <f t="shared" si="256"/>
        <v>139.6715800072561</v>
      </c>
      <c r="H580">
        <f t="shared" si="257"/>
        <v>65.33240145275289</v>
      </c>
      <c r="I580">
        <f t="shared" si="257"/>
        <v>84.67803268993563</v>
      </c>
      <c r="J580">
        <f t="shared" si="257"/>
        <v>117.35085606720745</v>
      </c>
      <c r="K580">
        <f t="shared" si="257"/>
        <v>136.5893393902044</v>
      </c>
      <c r="L580">
        <f t="shared" si="257"/>
        <v>151.31399339038106</v>
      </c>
    </row>
    <row r="581" spans="1:12" ht="15">
      <c r="A581">
        <f>A292</f>
        <v>1977</v>
      </c>
      <c r="B581">
        <f t="shared" si="256"/>
        <v>48.689988069627944</v>
      </c>
      <c r="C581">
        <f t="shared" si="256"/>
        <v>76.95613003826534</v>
      </c>
      <c r="D581">
        <f t="shared" si="256"/>
        <v>100.7084426840825</v>
      </c>
      <c r="E581">
        <f t="shared" si="256"/>
        <v>119.94692600707945</v>
      </c>
      <c r="F581">
        <f t="shared" si="256"/>
        <v>134.6715800072561</v>
      </c>
      <c r="H581">
        <f t="shared" si="257"/>
        <v>60.3324014527529</v>
      </c>
      <c r="I581">
        <f t="shared" si="257"/>
        <v>79.67803268993563</v>
      </c>
      <c r="J581">
        <f t="shared" si="257"/>
        <v>112.35085606720745</v>
      </c>
      <c r="K581">
        <f t="shared" si="257"/>
        <v>131.5893393902044</v>
      </c>
      <c r="L581">
        <f t="shared" si="257"/>
        <v>146.31399339038106</v>
      </c>
    </row>
    <row r="582" spans="1:12" ht="15">
      <c r="A582">
        <f>A293</f>
        <v>1977</v>
      </c>
      <c r="B582">
        <f>$D$2+$C$8*B$300+$E$8*B$298+$D$8*B$299+$F$8*B$300^2+$S293+$Q293-$Q$8</f>
        <v>60.689988069627944</v>
      </c>
      <c r="C582">
        <f>$D$2+$C$8*C$300+$E$8*C$298+$D$8*C$299+$F$8*C$300^2+$S293+$Q293-$Q$8</f>
        <v>88.95613003826534</v>
      </c>
      <c r="D582">
        <f>$D$2+$C$8*D$300+$E$8*D$298+$D$8*D$299+$F$8*D$300^2+$S293+$Q293-$Q$8</f>
        <v>112.7084426840825</v>
      </c>
      <c r="E582">
        <f>$D$2+$C$8*E$300+$E$8*E$298+$D$8*E$299+$F$8*E$300^2+$S293+$Q293-$Q$8</f>
        <v>131.94692600707944</v>
      </c>
      <c r="F582">
        <f>$D$2+$C$8*F$300+$E$8*F$298+$D$8*F$299+$F$8*F$300^2+$S293+$Q293-$Q$8</f>
        <v>146.6715800072561</v>
      </c>
      <c r="H582">
        <f>$D$2+$C$8*H$300+$E$8*H$298+$D$8*H$299+$F$8*H$300^2+$S293+$Q293-$Q$8</f>
        <v>72.33240145275289</v>
      </c>
      <c r="I582">
        <f>$D$2+$C$8*I$300+$E$8*I$298+$D$8*I$299+$F$8*I$300^2+$S293+$Q293-$Q$8</f>
        <v>91.67803268993563</v>
      </c>
      <c r="J582">
        <f>$D$2+$C$8*J$300+$E$8*J$298+$D$8*J$299+$F$8*J$300^2+$S293+$Q293-$Q$8</f>
        <v>124.35085606720745</v>
      </c>
      <c r="K582">
        <f>$D$2+$C$8*K$300+$E$8*K$298+$D$8*K$299+$F$8*K$300^2+$S293+$Q293-$Q$8</f>
        <v>143.5893393902044</v>
      </c>
      <c r="L582">
        <f>$D$2+$C$8*L$300+$E$8*L$298+$D$8*L$299+$F$8*L$300^2+$S293+$Q293-$Q$8</f>
        <v>158.31399339038106</v>
      </c>
    </row>
    <row r="583" spans="1:12" ht="15">
      <c r="A583">
        <f>A294</f>
        <v>1977</v>
      </c>
      <c r="B583">
        <f>$D$2+$C$8*B$300+$E$8*B$298+$D$8*B$299+$F$8*B$300^2+$S294+$Q294-$Q$8</f>
        <v>26.15843945222284</v>
      </c>
      <c r="C583">
        <f>$D$2+$C$8*C$300+$E$8*C$298+$D$8*C$299+$F$8*C$300^2+$S294+$Q294-$Q$8</f>
        <v>54.424581420860235</v>
      </c>
      <c r="D583">
        <f>$D$2+$C$8*D$300+$E$8*D$298+$D$8*D$299+$F$8*D$300^2+$S294+$Q294-$Q$8</f>
        <v>78.17689406667739</v>
      </c>
      <c r="E583">
        <f>$D$2+$C$8*E$300+$E$8*E$298+$D$8*E$299+$F$8*E$300^2+$S294+$Q294-$Q$8</f>
        <v>97.41537738967435</v>
      </c>
      <c r="F583">
        <f>$D$2+$C$8*F$300+$E$8*F$298+$D$8*F$299+$F$8*F$300^2+$S294+$Q294-$Q$8</f>
        <v>112.140031389851</v>
      </c>
      <c r="H583">
        <f>$D$2+$C$8*H$300+$E$8*H$298+$D$8*H$299+$F$8*H$300^2+$S294+$Q294-$Q$8</f>
        <v>37.80085283534779</v>
      </c>
      <c r="I583">
        <f>$D$2+$C$8*I$300+$E$8*I$298+$D$8*I$299+$F$8*I$300^2+$S294+$Q294-$Q$8</f>
        <v>57.14648407253052</v>
      </c>
      <c r="J583">
        <f>$D$2+$C$8*J$300+$E$8*J$298+$D$8*J$299+$F$8*J$300^2+$S294+$Q294-$Q$8</f>
        <v>89.81930744980234</v>
      </c>
      <c r="K583">
        <f>$D$2+$C$8*K$300+$E$8*K$298+$D$8*K$299+$F$8*K$300^2+$S294+$Q294-$Q$8</f>
        <v>109.05779077279928</v>
      </c>
      <c r="L583">
        <f>$D$2+$C$8*L$300+$E$8*L$298+$D$8*L$299+$F$8*L$300^2+$S294+$Q294-$Q$8</f>
        <v>123.78244477297596</v>
      </c>
    </row>
    <row r="584" spans="1:12" ht="15">
      <c r="A584">
        <f>A295</f>
        <v>1977</v>
      </c>
      <c r="B584">
        <f>$D$2+$C$8*B$300+$E$8*B$298+$D$8*B$299+$F$8*B$300^2+$S295+$Q295-$Q$8</f>
        <v>-1.986489421993038</v>
      </c>
      <c r="C584">
        <f>$D$2+$C$8*C$300+$E$8*C$298+$D$8*C$299+$F$8*C$300^2+$S295+$Q295-$Q$8</f>
        <v>26.279652546644357</v>
      </c>
      <c r="D584">
        <f>$D$2+$C$8*D$300+$E$8*D$298+$D$8*D$299+$F$8*D$300^2+$S295+$Q295-$Q$8</f>
        <v>50.03196519246151</v>
      </c>
      <c r="E584">
        <f>$D$2+$C$8*E$300+$E$8*E$298+$D$8*E$299+$F$8*E$300^2+$S295+$Q295-$Q$8</f>
        <v>69.27044851545847</v>
      </c>
      <c r="F584">
        <f>$D$2+$C$8*F$300+$E$8*F$298+$D$8*F$299+$F$8*F$300^2+$S295+$Q295-$Q$8</f>
        <v>83.99510251563512</v>
      </c>
      <c r="H584">
        <f>$D$2+$C$8*H$300+$E$8*H$298+$D$8*H$299+$F$8*H$300^2+$S295+$Q295-$Q$8</f>
        <v>9.655923961131911</v>
      </c>
      <c r="I584">
        <f>$D$2+$C$8*I$300+$E$8*I$298+$D$8*I$299+$F$8*I$300^2+$S295+$Q295-$Q$8</f>
        <v>29.00155519831464</v>
      </c>
      <c r="J584">
        <f>$D$2+$C$8*J$300+$E$8*J$298+$D$8*J$299+$F$8*J$300^2+$S295+$Q295-$Q$8</f>
        <v>61.67437857558646</v>
      </c>
      <c r="K584">
        <f>$D$2+$C$8*K$300+$E$8*K$298+$D$8*K$299+$F$8*K$300^2+$S295+$Q295-$Q$8</f>
        <v>80.9128618985834</v>
      </c>
      <c r="L584">
        <f>$D$2+$C$8*L$300+$E$8*L$298+$D$8*L$299+$F$8*L$300^2+$S295+$Q295-$Q$8</f>
        <v>95.63751589876009</v>
      </c>
    </row>
    <row r="622" spans="1:12" ht="15">
      <c r="A622" t="s">
        <v>33</v>
      </c>
      <c r="B622">
        <f>AVERAGEA(B302:B498)</f>
        <v>30.598950654715487</v>
      </c>
      <c r="C622">
        <f>AVERAGEA(C302:C498)</f>
        <v>58.86509262335301</v>
      </c>
      <c r="D622">
        <f>AVERAGEA(D302:D498)</f>
        <v>82.61740526917025</v>
      </c>
      <c r="E622">
        <f>AVERAGEA(E302:E498)</f>
        <v>101.855888592167</v>
      </c>
      <c r="F622">
        <f>AVERAGEA(F302:F498)</f>
        <v>116.58054259234372</v>
      </c>
      <c r="H622">
        <f>AVERAGEA(H302:H498)</f>
        <v>42.24136403784048</v>
      </c>
      <c r="I622">
        <f>AVERAGEA(I302:I498)</f>
        <v>61.586995275023185</v>
      </c>
      <c r="J622">
        <f>AVERAGEA(J302:J498)</f>
        <v>94.25981865229507</v>
      </c>
      <c r="K622">
        <f>AVERAGEA(K302:K498)</f>
        <v>113.49830197529185</v>
      </c>
      <c r="L622">
        <f>AVERAGEA(L302:L498)</f>
        <v>128.22295597546866</v>
      </c>
    </row>
    <row r="623" spans="1:12" ht="15">
      <c r="A623" t="s">
        <v>34</v>
      </c>
      <c r="B623">
        <f>STDEVPA(B302:B498)</f>
        <v>25.48412282558859</v>
      </c>
      <c r="C623">
        <f>STDEVPA(C302:C498)</f>
        <v>25.484122825588383</v>
      </c>
      <c r="D623">
        <f>STDEVPA(D302:D498)</f>
        <v>25.4841228255881</v>
      </c>
      <c r="E623">
        <f>STDEVPA(E302:E498)</f>
        <v>25.48412282558894</v>
      </c>
      <c r="F623">
        <f>STDEVPA(F302:F498)</f>
        <v>25.48412282558834</v>
      </c>
      <c r="H623">
        <f>STDEVPA(H302:H498)</f>
        <v>25.484122825588535</v>
      </c>
      <c r="I623">
        <f>STDEVPA(I302:I498)</f>
        <v>25.484122825588656</v>
      </c>
      <c r="J623">
        <f>STDEVPA(J302:J498)</f>
        <v>25.48412282558855</v>
      </c>
      <c r="K623">
        <f>STDEVPA(K302:K498)</f>
        <v>25.48412282558912</v>
      </c>
      <c r="L623">
        <f>STDEVPA(L302:L498)</f>
        <v>25.48412282558858</v>
      </c>
    </row>
    <row r="625" spans="1:3" ht="15">
      <c r="A625">
        <v>1</v>
      </c>
      <c r="B625">
        <f aca="true" t="shared" si="258" ref="B625:B688">A625/283</f>
        <v>0.0035335689045936395</v>
      </c>
      <c r="C625">
        <v>-18.364593901783323</v>
      </c>
    </row>
    <row r="626" spans="1:3" ht="15">
      <c r="A626">
        <f aca="true" t="shared" si="259" ref="A626:A689">A625+1</f>
        <v>2</v>
      </c>
      <c r="B626">
        <f t="shared" si="258"/>
        <v>0.007067137809187279</v>
      </c>
      <c r="C626">
        <v>-16.364593901783323</v>
      </c>
    </row>
    <row r="627" spans="1:3" ht="15">
      <c r="A627">
        <f t="shared" si="259"/>
        <v>3</v>
      </c>
      <c r="B627">
        <f t="shared" si="258"/>
        <v>0.01060070671378092</v>
      </c>
      <c r="C627">
        <v>-15.364593901783323</v>
      </c>
    </row>
    <row r="628" spans="1:3" ht="15">
      <c r="A628">
        <f t="shared" si="259"/>
        <v>4</v>
      </c>
      <c r="B628">
        <f t="shared" si="258"/>
        <v>0.014134275618374558</v>
      </c>
      <c r="C628">
        <v>-13.364593901783323</v>
      </c>
    </row>
    <row r="629" spans="1:3" ht="15">
      <c r="A629">
        <f t="shared" si="259"/>
        <v>5</v>
      </c>
      <c r="B629">
        <f t="shared" si="258"/>
        <v>0.0176678445229682</v>
      </c>
      <c r="C629">
        <v>-7.2724139336759945</v>
      </c>
    </row>
    <row r="630" spans="1:3" ht="15">
      <c r="A630">
        <f t="shared" si="259"/>
        <v>6</v>
      </c>
      <c r="B630">
        <f t="shared" si="258"/>
        <v>0.02120141342756184</v>
      </c>
      <c r="C630">
        <v>-7.2724139336759945</v>
      </c>
    </row>
    <row r="631" spans="1:3" ht="15">
      <c r="A631">
        <f t="shared" si="259"/>
        <v>7</v>
      </c>
      <c r="B631">
        <f t="shared" si="258"/>
        <v>0.024734982332155476</v>
      </c>
      <c r="C631">
        <v>5.598543421390288</v>
      </c>
    </row>
    <row r="632" spans="1:3" ht="15">
      <c r="A632">
        <f t="shared" si="259"/>
        <v>8</v>
      </c>
      <c r="B632">
        <f t="shared" si="258"/>
        <v>0.028268551236749116</v>
      </c>
      <c r="C632">
        <v>7.598543421390288</v>
      </c>
    </row>
    <row r="633" spans="1:3" ht="15">
      <c r="A633">
        <f t="shared" si="259"/>
        <v>9</v>
      </c>
      <c r="B633">
        <f t="shared" si="258"/>
        <v>0.03180212014134275</v>
      </c>
      <c r="C633">
        <v>8.598543421390287</v>
      </c>
    </row>
    <row r="634" spans="1:3" ht="15">
      <c r="A634">
        <f t="shared" si="259"/>
        <v>10</v>
      </c>
      <c r="B634">
        <f t="shared" si="258"/>
        <v>0.0353356890459364</v>
      </c>
      <c r="C634">
        <v>10.727586066324006</v>
      </c>
    </row>
    <row r="635" spans="1:3" ht="15">
      <c r="A635">
        <f t="shared" si="259"/>
        <v>11</v>
      </c>
      <c r="B635">
        <f t="shared" si="258"/>
        <v>0.038869257950530034</v>
      </c>
      <c r="C635">
        <v>16.956130038265336</v>
      </c>
    </row>
    <row r="636" spans="1:3" ht="15">
      <c r="A636">
        <f t="shared" si="259"/>
        <v>12</v>
      </c>
      <c r="B636">
        <f t="shared" si="258"/>
        <v>0.04240282685512368</v>
      </c>
      <c r="C636">
        <v>17.59854342139029</v>
      </c>
    </row>
    <row r="637" spans="1:3" ht="15">
      <c r="A637">
        <f t="shared" si="259"/>
        <v>13</v>
      </c>
      <c r="B637">
        <f t="shared" si="258"/>
        <v>0.045936395759717315</v>
      </c>
      <c r="C637">
        <v>18.727586066324005</v>
      </c>
    </row>
    <row r="638" spans="1:3" ht="15">
      <c r="A638">
        <f t="shared" si="259"/>
        <v>14</v>
      </c>
      <c r="B638">
        <f t="shared" si="258"/>
        <v>0.04946996466431095</v>
      </c>
      <c r="C638">
        <v>21.59854342139029</v>
      </c>
    </row>
    <row r="639" spans="1:3" ht="15">
      <c r="A639">
        <f t="shared" si="259"/>
        <v>15</v>
      </c>
      <c r="B639">
        <f t="shared" si="258"/>
        <v>0.053003533568904596</v>
      </c>
      <c r="C639">
        <v>21.956130038265336</v>
      </c>
    </row>
    <row r="640" spans="1:3" ht="15">
      <c r="A640">
        <f t="shared" si="259"/>
        <v>16</v>
      </c>
      <c r="B640">
        <f t="shared" si="258"/>
        <v>0.05653710247349823</v>
      </c>
      <c r="C640">
        <v>23.635406098216677</v>
      </c>
    </row>
    <row r="641" spans="1:3" ht="15">
      <c r="A641">
        <f t="shared" si="259"/>
        <v>17</v>
      </c>
      <c r="B641">
        <f t="shared" si="258"/>
        <v>0.06007067137809187</v>
      </c>
      <c r="C641">
        <v>25.635406098216677</v>
      </c>
    </row>
    <row r="642" spans="1:3" ht="15">
      <c r="A642">
        <f t="shared" si="259"/>
        <v>18</v>
      </c>
      <c r="B642">
        <f t="shared" si="258"/>
        <v>0.0636042402826855</v>
      </c>
      <c r="C642">
        <v>26.27965254664435</v>
      </c>
    </row>
    <row r="643" spans="1:3" ht="15">
      <c r="A643">
        <f t="shared" si="259"/>
        <v>19</v>
      </c>
      <c r="B643">
        <f t="shared" si="258"/>
        <v>0.06713780918727916</v>
      </c>
      <c r="C643">
        <v>26.59854342139029</v>
      </c>
    </row>
    <row r="644" spans="1:3" ht="15">
      <c r="A644">
        <f t="shared" si="259"/>
        <v>20</v>
      </c>
      <c r="B644">
        <f t="shared" si="258"/>
        <v>0.0706713780918728</v>
      </c>
      <c r="C644">
        <v>26.727586066324005</v>
      </c>
    </row>
    <row r="645" spans="1:3" ht="15">
      <c r="A645">
        <f t="shared" si="259"/>
        <v>21</v>
      </c>
      <c r="B645">
        <f t="shared" si="258"/>
        <v>0.07420494699646643</v>
      </c>
      <c r="C645">
        <v>26.956130038265336</v>
      </c>
    </row>
    <row r="646" spans="1:3" ht="15">
      <c r="A646">
        <f t="shared" si="259"/>
        <v>22</v>
      </c>
      <c r="B646">
        <f t="shared" si="258"/>
        <v>0.07773851590106007</v>
      </c>
      <c r="C646">
        <v>27.635406098216677</v>
      </c>
    </row>
    <row r="647" spans="1:3" ht="15">
      <c r="A647">
        <f t="shared" si="259"/>
        <v>23</v>
      </c>
      <c r="B647">
        <f t="shared" si="258"/>
        <v>0.0812720848056537</v>
      </c>
      <c r="C647">
        <v>27.956130038265336</v>
      </c>
    </row>
    <row r="648" spans="1:3" ht="15">
      <c r="A648">
        <f t="shared" si="259"/>
        <v>24</v>
      </c>
      <c r="B648">
        <f t="shared" si="258"/>
        <v>0.08480565371024736</v>
      </c>
      <c r="C648">
        <v>27.956130038265336</v>
      </c>
    </row>
    <row r="649" spans="1:3" ht="15">
      <c r="A649">
        <f t="shared" si="259"/>
        <v>25</v>
      </c>
      <c r="B649">
        <f t="shared" si="258"/>
        <v>0.08833922261484099</v>
      </c>
      <c r="C649">
        <v>28.61699803584484</v>
      </c>
    </row>
    <row r="650" spans="1:3" ht="15">
      <c r="A650">
        <f t="shared" si="259"/>
        <v>26</v>
      </c>
      <c r="B650">
        <f t="shared" si="258"/>
        <v>0.09187279151943463</v>
      </c>
      <c r="C650">
        <v>29.59854342139029</v>
      </c>
    </row>
    <row r="651" spans="1:3" ht="15">
      <c r="A651">
        <f t="shared" si="259"/>
        <v>27</v>
      </c>
      <c r="B651">
        <f t="shared" si="258"/>
        <v>0.09540636042402827</v>
      </c>
      <c r="C651">
        <v>29.59854342139029</v>
      </c>
    </row>
    <row r="652" spans="1:3" ht="15">
      <c r="A652">
        <f t="shared" si="259"/>
        <v>28</v>
      </c>
      <c r="B652">
        <f t="shared" si="258"/>
        <v>0.0989399293286219</v>
      </c>
      <c r="C652">
        <v>29.59854342139029</v>
      </c>
    </row>
    <row r="653" spans="1:3" ht="15">
      <c r="A653">
        <f t="shared" si="259"/>
        <v>29</v>
      </c>
      <c r="B653">
        <f t="shared" si="258"/>
        <v>0.10247349823321555</v>
      </c>
      <c r="C653">
        <v>29.61699803584484</v>
      </c>
    </row>
    <row r="654" spans="1:3" ht="15">
      <c r="A654">
        <f t="shared" si="259"/>
        <v>30</v>
      </c>
      <c r="B654">
        <f t="shared" si="258"/>
        <v>0.10600706713780919</v>
      </c>
      <c r="C654">
        <v>29.635406098216677</v>
      </c>
    </row>
    <row r="655" spans="1:3" ht="15">
      <c r="A655">
        <f t="shared" si="259"/>
        <v>31</v>
      </c>
      <c r="B655">
        <f t="shared" si="258"/>
        <v>0.10954063604240283</v>
      </c>
      <c r="C655">
        <v>30.956130038265336</v>
      </c>
    </row>
    <row r="656" spans="1:3" ht="15">
      <c r="A656">
        <f t="shared" si="259"/>
        <v>32</v>
      </c>
      <c r="B656">
        <f t="shared" si="258"/>
        <v>0.11307420494699646</v>
      </c>
      <c r="C656">
        <v>31.61699803584484</v>
      </c>
    </row>
    <row r="657" spans="1:3" ht="15">
      <c r="A657">
        <f t="shared" si="259"/>
        <v>33</v>
      </c>
      <c r="B657">
        <f t="shared" si="258"/>
        <v>0.1166077738515901</v>
      </c>
      <c r="C657">
        <v>31.635406098216677</v>
      </c>
    </row>
    <row r="658" spans="1:3" ht="15">
      <c r="A658">
        <f t="shared" si="259"/>
        <v>34</v>
      </c>
      <c r="B658">
        <f t="shared" si="258"/>
        <v>0.12014134275618374</v>
      </c>
      <c r="C658">
        <v>31.727586066324005</v>
      </c>
    </row>
    <row r="659" spans="1:3" ht="15">
      <c r="A659">
        <f t="shared" si="259"/>
        <v>35</v>
      </c>
      <c r="B659">
        <f t="shared" si="258"/>
        <v>0.12367491166077739</v>
      </c>
      <c r="C659">
        <v>31.956130038265336</v>
      </c>
    </row>
    <row r="660" spans="1:3" ht="15">
      <c r="A660">
        <f t="shared" si="259"/>
        <v>36</v>
      </c>
      <c r="B660">
        <f t="shared" si="258"/>
        <v>0.127208480565371</v>
      </c>
      <c r="C660">
        <v>32.085172683199055</v>
      </c>
    </row>
    <row r="661" spans="1:3" ht="15">
      <c r="A661">
        <f t="shared" si="259"/>
        <v>37</v>
      </c>
      <c r="B661">
        <f t="shared" si="258"/>
        <v>0.13074204946996468</v>
      </c>
      <c r="C661">
        <v>32.61699803584484</v>
      </c>
    </row>
    <row r="662" spans="1:3" ht="15">
      <c r="A662">
        <f t="shared" si="259"/>
        <v>38</v>
      </c>
      <c r="B662">
        <f t="shared" si="258"/>
        <v>0.13427561837455831</v>
      </c>
      <c r="C662">
        <v>32.63540609821668</v>
      </c>
    </row>
    <row r="663" spans="1:3" ht="15">
      <c r="A663">
        <f t="shared" si="259"/>
        <v>39</v>
      </c>
      <c r="B663">
        <f t="shared" si="258"/>
        <v>0.13780918727915195</v>
      </c>
      <c r="C663">
        <v>33.59854342139029</v>
      </c>
    </row>
    <row r="664" spans="1:3" ht="15">
      <c r="A664">
        <f t="shared" si="259"/>
        <v>40</v>
      </c>
      <c r="B664">
        <f t="shared" si="258"/>
        <v>0.1413427561837456</v>
      </c>
      <c r="C664">
        <v>33.63540609821668</v>
      </c>
    </row>
    <row r="665" spans="1:3" ht="15">
      <c r="A665">
        <f t="shared" si="259"/>
        <v>41</v>
      </c>
      <c r="B665">
        <f t="shared" si="258"/>
        <v>0.14487632508833923</v>
      </c>
      <c r="C665">
        <v>33.992992715091724</v>
      </c>
    </row>
    <row r="666" spans="1:3" ht="15">
      <c r="A666">
        <f t="shared" si="259"/>
        <v>42</v>
      </c>
      <c r="B666">
        <f t="shared" si="258"/>
        <v>0.14840989399293286</v>
      </c>
      <c r="C666">
        <v>35.59854342139029</v>
      </c>
    </row>
    <row r="667" spans="1:3" ht="15">
      <c r="A667">
        <f t="shared" si="259"/>
        <v>43</v>
      </c>
      <c r="B667">
        <f t="shared" si="258"/>
        <v>0.1519434628975265</v>
      </c>
      <c r="C667">
        <v>35.956130038265336</v>
      </c>
    </row>
    <row r="668" spans="1:3" ht="15">
      <c r="A668">
        <f t="shared" si="259"/>
        <v>44</v>
      </c>
      <c r="B668">
        <f t="shared" si="258"/>
        <v>0.15547703180212014</v>
      </c>
      <c r="C668">
        <v>36.992992715091724</v>
      </c>
    </row>
    <row r="669" spans="1:3" ht="15">
      <c r="A669">
        <f t="shared" si="259"/>
        <v>45</v>
      </c>
      <c r="B669">
        <f t="shared" si="258"/>
        <v>0.15901060070671377</v>
      </c>
      <c r="C669">
        <v>37.956130038265336</v>
      </c>
    </row>
    <row r="670" spans="1:3" ht="15">
      <c r="A670">
        <f t="shared" si="259"/>
        <v>46</v>
      </c>
      <c r="B670">
        <f t="shared" si="258"/>
        <v>0.1625441696113074</v>
      </c>
      <c r="C670">
        <v>37.992992715091724</v>
      </c>
    </row>
    <row r="671" spans="1:3" ht="15">
      <c r="A671">
        <f t="shared" si="259"/>
        <v>47</v>
      </c>
      <c r="B671">
        <f t="shared" si="258"/>
        <v>0.16607773851590105</v>
      </c>
      <c r="C671">
        <v>38.085172683199055</v>
      </c>
    </row>
    <row r="672" spans="1:3" ht="15">
      <c r="A672">
        <f t="shared" si="259"/>
        <v>48</v>
      </c>
      <c r="B672">
        <f t="shared" si="258"/>
        <v>0.1696113074204947</v>
      </c>
      <c r="C672">
        <v>38.63540609821668</v>
      </c>
    </row>
    <row r="673" spans="1:3" ht="15">
      <c r="A673">
        <f t="shared" si="259"/>
        <v>49</v>
      </c>
      <c r="B673">
        <f t="shared" si="258"/>
        <v>0.17314487632508835</v>
      </c>
      <c r="C673">
        <v>38.72758606632401</v>
      </c>
    </row>
    <row r="674" spans="1:3" ht="15">
      <c r="A674">
        <f t="shared" si="259"/>
        <v>50</v>
      </c>
      <c r="B674">
        <f t="shared" si="258"/>
        <v>0.17667844522968199</v>
      </c>
      <c r="C674">
        <v>39.085172683199055</v>
      </c>
    </row>
    <row r="675" spans="1:3" ht="15">
      <c r="A675">
        <f t="shared" si="259"/>
        <v>51</v>
      </c>
      <c r="B675">
        <f t="shared" si="258"/>
        <v>0.18021201413427562</v>
      </c>
      <c r="C675">
        <v>39.72758606632401</v>
      </c>
    </row>
    <row r="676" spans="1:3" ht="15">
      <c r="A676">
        <f t="shared" si="259"/>
        <v>52</v>
      </c>
      <c r="B676">
        <f t="shared" si="258"/>
        <v>0.18374558303886926</v>
      </c>
      <c r="C676">
        <v>39.956130038265336</v>
      </c>
    </row>
    <row r="677" spans="1:3" ht="15">
      <c r="A677">
        <f t="shared" si="259"/>
        <v>53</v>
      </c>
      <c r="B677">
        <f t="shared" si="258"/>
        <v>0.1872791519434629</v>
      </c>
      <c r="C677">
        <v>40.956130038265336</v>
      </c>
    </row>
    <row r="678" spans="1:3" ht="15">
      <c r="A678">
        <f t="shared" si="259"/>
        <v>54</v>
      </c>
      <c r="B678">
        <f t="shared" si="258"/>
        <v>0.19081272084805653</v>
      </c>
      <c r="C678">
        <v>40.956130038265336</v>
      </c>
    </row>
    <row r="679" spans="1:3" ht="15">
      <c r="A679">
        <f t="shared" si="259"/>
        <v>55</v>
      </c>
      <c r="B679">
        <f t="shared" si="258"/>
        <v>0.19434628975265017</v>
      </c>
      <c r="C679">
        <v>40.956130038265336</v>
      </c>
    </row>
    <row r="680" spans="1:3" ht="15">
      <c r="A680">
        <f t="shared" si="259"/>
        <v>56</v>
      </c>
      <c r="B680">
        <f t="shared" si="258"/>
        <v>0.1978798586572438</v>
      </c>
      <c r="C680">
        <v>41.59854342139029</v>
      </c>
    </row>
    <row r="681" spans="1:3" ht="15">
      <c r="A681">
        <f t="shared" si="259"/>
        <v>57</v>
      </c>
      <c r="B681">
        <f t="shared" si="258"/>
        <v>0.20141342756183744</v>
      </c>
      <c r="C681">
        <v>41.59854342139029</v>
      </c>
    </row>
    <row r="682" spans="1:3" ht="15">
      <c r="A682">
        <f t="shared" si="259"/>
        <v>58</v>
      </c>
      <c r="B682">
        <f t="shared" si="258"/>
        <v>0.2049469964664311</v>
      </c>
      <c r="C682">
        <v>41.72758606632401</v>
      </c>
    </row>
    <row r="683" spans="1:3" ht="15">
      <c r="A683">
        <f t="shared" si="259"/>
        <v>59</v>
      </c>
      <c r="B683">
        <f t="shared" si="258"/>
        <v>0.20848056537102475</v>
      </c>
      <c r="C683">
        <v>41.956130038265336</v>
      </c>
    </row>
    <row r="684" spans="1:3" ht="15">
      <c r="A684">
        <f t="shared" si="259"/>
        <v>60</v>
      </c>
      <c r="B684">
        <f t="shared" si="258"/>
        <v>0.21201413427561838</v>
      </c>
      <c r="C684">
        <v>41.992992715091724</v>
      </c>
    </row>
    <row r="685" spans="1:3" ht="15">
      <c r="A685">
        <f t="shared" si="259"/>
        <v>61</v>
      </c>
      <c r="B685">
        <f t="shared" si="258"/>
        <v>0.21554770318021202</v>
      </c>
      <c r="C685">
        <v>42.61699803584484</v>
      </c>
    </row>
    <row r="686" spans="1:3" ht="15">
      <c r="A686">
        <f t="shared" si="259"/>
        <v>62</v>
      </c>
      <c r="B686">
        <f t="shared" si="258"/>
        <v>0.21908127208480566</v>
      </c>
      <c r="C686">
        <v>42.61699803584484</v>
      </c>
    </row>
    <row r="687" spans="1:3" ht="15">
      <c r="A687">
        <f t="shared" si="259"/>
        <v>63</v>
      </c>
      <c r="B687">
        <f t="shared" si="258"/>
        <v>0.2226148409893993</v>
      </c>
      <c r="C687">
        <v>42.61699803584484</v>
      </c>
    </row>
    <row r="688" spans="1:3" ht="15">
      <c r="A688">
        <f t="shared" si="259"/>
        <v>64</v>
      </c>
      <c r="B688">
        <f t="shared" si="258"/>
        <v>0.22614840989399293</v>
      </c>
      <c r="C688">
        <v>42.63540609821668</v>
      </c>
    </row>
    <row r="689" spans="1:3" ht="15">
      <c r="A689">
        <f t="shared" si="259"/>
        <v>65</v>
      </c>
      <c r="B689">
        <f aca="true" t="shared" si="260" ref="B689:B752">A689/283</f>
        <v>0.22968197879858657</v>
      </c>
      <c r="C689">
        <v>42.63540609821668</v>
      </c>
    </row>
    <row r="690" spans="1:3" ht="15">
      <c r="A690">
        <f aca="true" t="shared" si="261" ref="A690:A753">A689+1</f>
        <v>66</v>
      </c>
      <c r="B690">
        <f t="shared" si="260"/>
        <v>0.2332155477031802</v>
      </c>
      <c r="C690">
        <v>42.72758606632401</v>
      </c>
    </row>
    <row r="691" spans="1:3" ht="15">
      <c r="A691">
        <f t="shared" si="261"/>
        <v>67</v>
      </c>
      <c r="B691">
        <f t="shared" si="260"/>
        <v>0.23674911660777384</v>
      </c>
      <c r="C691">
        <v>43.59854342139029</v>
      </c>
    </row>
    <row r="692" spans="1:3" ht="15">
      <c r="A692">
        <f t="shared" si="261"/>
        <v>68</v>
      </c>
      <c r="B692">
        <f t="shared" si="260"/>
        <v>0.24028268551236748</v>
      </c>
      <c r="C692">
        <v>43.63540609821668</v>
      </c>
    </row>
    <row r="693" spans="1:3" ht="15">
      <c r="A693">
        <f t="shared" si="261"/>
        <v>69</v>
      </c>
      <c r="B693">
        <f t="shared" si="260"/>
        <v>0.24381625441696114</v>
      </c>
      <c r="C693">
        <v>43.956130038265336</v>
      </c>
    </row>
    <row r="694" spans="1:3" ht="15">
      <c r="A694">
        <f t="shared" si="261"/>
        <v>70</v>
      </c>
      <c r="B694">
        <f t="shared" si="260"/>
        <v>0.24734982332155478</v>
      </c>
      <c r="C694">
        <v>43.992992715091724</v>
      </c>
    </row>
    <row r="695" spans="1:3" ht="15">
      <c r="A695">
        <f t="shared" si="261"/>
        <v>71</v>
      </c>
      <c r="B695">
        <f t="shared" si="260"/>
        <v>0.2508833922261484</v>
      </c>
      <c r="C695">
        <v>44.085172683199055</v>
      </c>
    </row>
    <row r="696" spans="1:3" ht="15">
      <c r="A696">
        <f t="shared" si="261"/>
        <v>72</v>
      </c>
      <c r="B696">
        <f t="shared" si="260"/>
        <v>0.254416961130742</v>
      </c>
      <c r="C696">
        <v>44.59854342139029</v>
      </c>
    </row>
    <row r="697" spans="1:3" ht="15">
      <c r="A697">
        <f t="shared" si="261"/>
        <v>73</v>
      </c>
      <c r="B697">
        <f t="shared" si="260"/>
        <v>0.2579505300353357</v>
      </c>
      <c r="C697">
        <v>44.61699803584484</v>
      </c>
    </row>
    <row r="698" spans="1:3" ht="15">
      <c r="A698">
        <f t="shared" si="261"/>
        <v>74</v>
      </c>
      <c r="B698">
        <f t="shared" si="260"/>
        <v>0.26148409893992935</v>
      </c>
      <c r="C698">
        <v>44.63540609821668</v>
      </c>
    </row>
    <row r="699" spans="1:3" ht="15">
      <c r="A699">
        <f t="shared" si="261"/>
        <v>75</v>
      </c>
      <c r="B699">
        <f t="shared" si="260"/>
        <v>0.26501766784452296</v>
      </c>
      <c r="C699">
        <v>44.72758606632401</v>
      </c>
    </row>
    <row r="700" spans="1:3" ht="15">
      <c r="A700">
        <f t="shared" si="261"/>
        <v>76</v>
      </c>
      <c r="B700">
        <f t="shared" si="260"/>
        <v>0.26855123674911663</v>
      </c>
      <c r="C700">
        <v>44.992992715091724</v>
      </c>
    </row>
    <row r="701" spans="1:3" ht="15">
      <c r="A701">
        <f t="shared" si="261"/>
        <v>77</v>
      </c>
      <c r="B701">
        <f t="shared" si="260"/>
        <v>0.27208480565371024</v>
      </c>
      <c r="C701">
        <v>44.992992715091724</v>
      </c>
    </row>
    <row r="702" spans="1:3" ht="15">
      <c r="A702">
        <f t="shared" si="261"/>
        <v>78</v>
      </c>
      <c r="B702">
        <f t="shared" si="260"/>
        <v>0.2756183745583039</v>
      </c>
      <c r="C702">
        <v>44.992992715091724</v>
      </c>
    </row>
    <row r="703" spans="1:3" ht="15">
      <c r="A703">
        <f t="shared" si="261"/>
        <v>79</v>
      </c>
      <c r="B703">
        <f t="shared" si="260"/>
        <v>0.2791519434628975</v>
      </c>
      <c r="C703">
        <v>45.61699803584484</v>
      </c>
    </row>
    <row r="704" spans="1:3" ht="15">
      <c r="A704">
        <f t="shared" si="261"/>
        <v>80</v>
      </c>
      <c r="B704">
        <f t="shared" si="260"/>
        <v>0.2826855123674912</v>
      </c>
      <c r="C704">
        <v>45.63540609821668</v>
      </c>
    </row>
    <row r="705" spans="1:3" ht="15">
      <c r="A705">
        <f t="shared" si="261"/>
        <v>81</v>
      </c>
      <c r="B705">
        <f t="shared" si="260"/>
        <v>0.2862190812720848</v>
      </c>
      <c r="C705">
        <v>46.59854342139029</v>
      </c>
    </row>
    <row r="706" spans="1:3" ht="15">
      <c r="A706">
        <f t="shared" si="261"/>
        <v>82</v>
      </c>
      <c r="B706">
        <f t="shared" si="260"/>
        <v>0.28975265017667845</v>
      </c>
      <c r="C706">
        <v>46.61699803584484</v>
      </c>
    </row>
    <row r="707" spans="1:3" ht="15">
      <c r="A707">
        <f t="shared" si="261"/>
        <v>83</v>
      </c>
      <c r="B707">
        <f t="shared" si="260"/>
        <v>0.29328621908127206</v>
      </c>
      <c r="C707">
        <v>46.63540609821668</v>
      </c>
    </row>
    <row r="708" spans="1:3" ht="15">
      <c r="A708">
        <f t="shared" si="261"/>
        <v>84</v>
      </c>
      <c r="B708">
        <f t="shared" si="260"/>
        <v>0.2968197879858657</v>
      </c>
      <c r="C708">
        <v>46.84806384087585</v>
      </c>
    </row>
    <row r="709" spans="1:3" ht="15">
      <c r="A709">
        <f t="shared" si="261"/>
        <v>85</v>
      </c>
      <c r="B709">
        <f t="shared" si="260"/>
        <v>0.3003533568904594</v>
      </c>
      <c r="C709">
        <v>47.085172683199055</v>
      </c>
    </row>
    <row r="710" spans="1:3" ht="15">
      <c r="A710">
        <f t="shared" si="261"/>
        <v>86</v>
      </c>
      <c r="B710">
        <f t="shared" si="260"/>
        <v>0.303886925795053</v>
      </c>
      <c r="C710">
        <v>47.61699803584484</v>
      </c>
    </row>
    <row r="711" spans="1:3" ht="15">
      <c r="A711">
        <f t="shared" si="261"/>
        <v>87</v>
      </c>
      <c r="B711">
        <f t="shared" si="260"/>
        <v>0.30742049469964666</v>
      </c>
      <c r="C711">
        <v>47.61699803584484</v>
      </c>
    </row>
    <row r="712" spans="1:3" ht="15">
      <c r="A712">
        <f t="shared" si="261"/>
        <v>88</v>
      </c>
      <c r="B712">
        <f t="shared" si="260"/>
        <v>0.31095406360424027</v>
      </c>
      <c r="C712">
        <v>47.63540609821668</v>
      </c>
    </row>
    <row r="713" spans="1:3" ht="15">
      <c r="A713">
        <f t="shared" si="261"/>
        <v>89</v>
      </c>
      <c r="B713">
        <f t="shared" si="260"/>
        <v>0.31448763250883394</v>
      </c>
      <c r="C713">
        <v>47.63540609821668</v>
      </c>
    </row>
    <row r="714" spans="1:3" ht="15">
      <c r="A714">
        <f t="shared" si="261"/>
        <v>90</v>
      </c>
      <c r="B714">
        <f t="shared" si="260"/>
        <v>0.31802120141342755</v>
      </c>
      <c r="C714">
        <v>47.72758606632401</v>
      </c>
    </row>
    <row r="715" spans="1:3" ht="15">
      <c r="A715">
        <f t="shared" si="261"/>
        <v>91</v>
      </c>
      <c r="B715">
        <f t="shared" si="260"/>
        <v>0.3215547703180212</v>
      </c>
      <c r="C715">
        <v>47.811201164049464</v>
      </c>
    </row>
    <row r="716" spans="1:3" ht="15">
      <c r="A716">
        <f t="shared" si="261"/>
        <v>92</v>
      </c>
      <c r="B716">
        <f t="shared" si="260"/>
        <v>0.3250883392226148</v>
      </c>
      <c r="C716">
        <v>47.992992715091724</v>
      </c>
    </row>
    <row r="717" spans="1:3" ht="15">
      <c r="A717">
        <f t="shared" si="261"/>
        <v>93</v>
      </c>
      <c r="B717">
        <f t="shared" si="260"/>
        <v>0.3286219081272085</v>
      </c>
      <c r="C717">
        <v>48.59854342139029</v>
      </c>
    </row>
    <row r="718" spans="1:3" ht="15">
      <c r="A718">
        <f t="shared" si="261"/>
        <v>94</v>
      </c>
      <c r="B718">
        <f t="shared" si="260"/>
        <v>0.3321554770318021</v>
      </c>
      <c r="C718">
        <v>48.61699803584484</v>
      </c>
    </row>
    <row r="719" spans="1:3" ht="15">
      <c r="A719">
        <f t="shared" si="261"/>
        <v>95</v>
      </c>
      <c r="B719">
        <f t="shared" si="260"/>
        <v>0.33568904593639576</v>
      </c>
      <c r="C719">
        <v>49.085172683199055</v>
      </c>
    </row>
    <row r="720" spans="1:3" ht="15">
      <c r="A720">
        <f t="shared" si="261"/>
        <v>96</v>
      </c>
      <c r="B720">
        <f t="shared" si="260"/>
        <v>0.3392226148409894</v>
      </c>
      <c r="C720">
        <v>49.59854342139029</v>
      </c>
    </row>
    <row r="721" spans="1:3" ht="15">
      <c r="A721">
        <f t="shared" si="261"/>
        <v>97</v>
      </c>
      <c r="B721">
        <f t="shared" si="260"/>
        <v>0.34275618374558303</v>
      </c>
      <c r="C721">
        <v>49.61699803584484</v>
      </c>
    </row>
    <row r="722" spans="1:3" ht="15">
      <c r="A722">
        <f t="shared" si="261"/>
        <v>98</v>
      </c>
      <c r="B722">
        <f t="shared" si="260"/>
        <v>0.3462897526501767</v>
      </c>
      <c r="C722">
        <v>49.63540609821668</v>
      </c>
    </row>
    <row r="723" spans="1:3" ht="15">
      <c r="A723">
        <f t="shared" si="261"/>
        <v>99</v>
      </c>
      <c r="B723">
        <f t="shared" si="260"/>
        <v>0.3498233215547703</v>
      </c>
      <c r="C723">
        <v>49.956130038265336</v>
      </c>
    </row>
    <row r="724" spans="1:3" ht="15">
      <c r="A724">
        <f t="shared" si="261"/>
        <v>100</v>
      </c>
      <c r="B724">
        <f t="shared" si="260"/>
        <v>0.35335689045936397</v>
      </c>
      <c r="C724">
        <v>50.085172683199055</v>
      </c>
    </row>
    <row r="725" spans="1:3" ht="15">
      <c r="A725">
        <f t="shared" si="261"/>
        <v>101</v>
      </c>
      <c r="B725">
        <f t="shared" si="260"/>
        <v>0.3568904593639576</v>
      </c>
      <c r="C725">
        <v>50.59854342139029</v>
      </c>
    </row>
    <row r="726" spans="1:3" ht="15">
      <c r="A726">
        <f t="shared" si="261"/>
        <v>102</v>
      </c>
      <c r="B726">
        <f t="shared" si="260"/>
        <v>0.36042402826855124</v>
      </c>
      <c r="C726">
        <v>50.63540609821668</v>
      </c>
    </row>
    <row r="727" spans="1:3" ht="15">
      <c r="A727">
        <f t="shared" si="261"/>
        <v>103</v>
      </c>
      <c r="B727">
        <f t="shared" si="260"/>
        <v>0.36395759717314485</v>
      </c>
      <c r="C727">
        <v>51.59854342139029</v>
      </c>
    </row>
    <row r="728" spans="1:3" ht="15">
      <c r="A728">
        <f t="shared" si="261"/>
        <v>104</v>
      </c>
      <c r="B728">
        <f t="shared" si="260"/>
        <v>0.3674911660777385</v>
      </c>
      <c r="C728">
        <v>51.63540609821668</v>
      </c>
    </row>
    <row r="729" spans="1:3" ht="15">
      <c r="A729">
        <f t="shared" si="261"/>
        <v>105</v>
      </c>
      <c r="B729">
        <f t="shared" si="260"/>
        <v>0.3710247349823322</v>
      </c>
      <c r="C729">
        <v>51.63540609821668</v>
      </c>
    </row>
    <row r="730" spans="1:3" ht="15">
      <c r="A730">
        <f t="shared" si="261"/>
        <v>106</v>
      </c>
      <c r="B730">
        <f t="shared" si="260"/>
        <v>0.3745583038869258</v>
      </c>
      <c r="C730">
        <v>51.63540609821668</v>
      </c>
    </row>
    <row r="731" spans="1:3" ht="15">
      <c r="A731">
        <f t="shared" si="261"/>
        <v>107</v>
      </c>
      <c r="B731">
        <f t="shared" si="260"/>
        <v>0.37809187279151946</v>
      </c>
      <c r="C731">
        <v>51.94024380898318</v>
      </c>
    </row>
    <row r="732" spans="1:3" ht="15">
      <c r="A732">
        <f t="shared" si="261"/>
        <v>108</v>
      </c>
      <c r="B732">
        <f t="shared" si="260"/>
        <v>0.38162544169611307</v>
      </c>
      <c r="C732">
        <v>51.956130038265336</v>
      </c>
    </row>
    <row r="733" spans="1:3" ht="15">
      <c r="A733">
        <f t="shared" si="261"/>
        <v>109</v>
      </c>
      <c r="B733">
        <f t="shared" si="260"/>
        <v>0.38515901060070673</v>
      </c>
      <c r="C733">
        <v>53.085172683199055</v>
      </c>
    </row>
    <row r="734" spans="1:3" ht="15">
      <c r="A734">
        <f t="shared" si="261"/>
        <v>110</v>
      </c>
      <c r="B734">
        <f t="shared" si="260"/>
        <v>0.38869257950530034</v>
      </c>
      <c r="C734">
        <v>53.59854342139029</v>
      </c>
    </row>
    <row r="735" spans="1:3" ht="15">
      <c r="A735">
        <f t="shared" si="261"/>
        <v>111</v>
      </c>
      <c r="B735">
        <f t="shared" si="260"/>
        <v>0.392226148409894</v>
      </c>
      <c r="C735">
        <v>53.992992715091724</v>
      </c>
    </row>
    <row r="736" spans="1:3" ht="15">
      <c r="A736">
        <f t="shared" si="261"/>
        <v>112</v>
      </c>
      <c r="B736">
        <f t="shared" si="260"/>
        <v>0.3957597173144876</v>
      </c>
      <c r="C736">
        <v>53.992992715091724</v>
      </c>
    </row>
    <row r="737" spans="1:3" ht="15">
      <c r="A737">
        <f t="shared" si="261"/>
        <v>113</v>
      </c>
      <c r="B737">
        <f t="shared" si="260"/>
        <v>0.3992932862190813</v>
      </c>
      <c r="C737">
        <v>54.42458142086022</v>
      </c>
    </row>
    <row r="738" spans="1:3" ht="15">
      <c r="A738">
        <f t="shared" si="261"/>
        <v>114</v>
      </c>
      <c r="B738">
        <f t="shared" si="260"/>
        <v>0.4028268551236749</v>
      </c>
      <c r="C738">
        <v>54.59854342139029</v>
      </c>
    </row>
    <row r="739" spans="1:3" ht="15">
      <c r="A739">
        <f t="shared" si="261"/>
        <v>115</v>
      </c>
      <c r="B739">
        <f t="shared" si="260"/>
        <v>0.40636042402826855</v>
      </c>
      <c r="C739">
        <v>54.59854342139029</v>
      </c>
    </row>
    <row r="740" spans="1:3" ht="15">
      <c r="A740">
        <f t="shared" si="261"/>
        <v>116</v>
      </c>
      <c r="B740">
        <f t="shared" si="260"/>
        <v>0.4098939929328622</v>
      </c>
      <c r="C740">
        <v>54.61699803584484</v>
      </c>
    </row>
    <row r="741" spans="1:3" ht="15">
      <c r="A741">
        <f t="shared" si="261"/>
        <v>117</v>
      </c>
      <c r="B741">
        <f t="shared" si="260"/>
        <v>0.4134275618374558</v>
      </c>
      <c r="C741">
        <v>54.61699803584484</v>
      </c>
    </row>
    <row r="742" spans="1:3" ht="15">
      <c r="A742">
        <f t="shared" si="261"/>
        <v>118</v>
      </c>
      <c r="B742">
        <f t="shared" si="260"/>
        <v>0.4169611307420495</v>
      </c>
      <c r="C742">
        <v>54.63540609821668</v>
      </c>
    </row>
    <row r="743" spans="1:3" ht="15">
      <c r="A743">
        <f t="shared" si="261"/>
        <v>119</v>
      </c>
      <c r="B743">
        <f t="shared" si="260"/>
        <v>0.4204946996466431</v>
      </c>
      <c r="C743">
        <v>54.63540609821668</v>
      </c>
    </row>
    <row r="744" spans="1:3" ht="15">
      <c r="A744">
        <f t="shared" si="261"/>
        <v>120</v>
      </c>
      <c r="B744">
        <f t="shared" si="260"/>
        <v>0.42402826855123676</v>
      </c>
      <c r="C744">
        <v>55.63540609821668</v>
      </c>
    </row>
    <row r="745" spans="1:3" ht="15">
      <c r="A745">
        <f t="shared" si="261"/>
        <v>121</v>
      </c>
      <c r="B745">
        <f t="shared" si="260"/>
        <v>0.4275618374558304</v>
      </c>
      <c r="C745">
        <v>55.63540609821668</v>
      </c>
    </row>
    <row r="746" spans="1:3" ht="15">
      <c r="A746">
        <f t="shared" si="261"/>
        <v>122</v>
      </c>
      <c r="B746">
        <f t="shared" si="260"/>
        <v>0.43109540636042404</v>
      </c>
      <c r="C746">
        <v>55.72758606632401</v>
      </c>
    </row>
    <row r="747" spans="1:3" ht="15">
      <c r="A747">
        <f t="shared" si="261"/>
        <v>123</v>
      </c>
      <c r="B747">
        <f t="shared" si="260"/>
        <v>0.43462897526501765</v>
      </c>
      <c r="C747">
        <v>55.992992715091724</v>
      </c>
    </row>
    <row r="748" spans="1:3" ht="15">
      <c r="A748">
        <f t="shared" si="261"/>
        <v>124</v>
      </c>
      <c r="B748">
        <f t="shared" si="260"/>
        <v>0.4381625441696113</v>
      </c>
      <c r="C748">
        <v>56.085172683199055</v>
      </c>
    </row>
    <row r="749" spans="1:3" ht="15">
      <c r="A749">
        <f t="shared" si="261"/>
        <v>125</v>
      </c>
      <c r="B749">
        <f t="shared" si="260"/>
        <v>0.4416961130742049</v>
      </c>
      <c r="C749">
        <v>56.59854342139029</v>
      </c>
    </row>
    <row r="750" spans="1:3" ht="15">
      <c r="A750">
        <f t="shared" si="261"/>
        <v>126</v>
      </c>
      <c r="B750">
        <f t="shared" si="260"/>
        <v>0.4452296819787986</v>
      </c>
      <c r="C750">
        <v>56.59854342139029</v>
      </c>
    </row>
    <row r="751" spans="1:3" ht="15">
      <c r="A751">
        <f t="shared" si="261"/>
        <v>127</v>
      </c>
      <c r="B751">
        <f t="shared" si="260"/>
        <v>0.44876325088339225</v>
      </c>
      <c r="C751">
        <v>56.59854342139029</v>
      </c>
    </row>
    <row r="752" spans="1:3" ht="15">
      <c r="A752">
        <f t="shared" si="261"/>
        <v>128</v>
      </c>
      <c r="B752">
        <f t="shared" si="260"/>
        <v>0.45229681978798586</v>
      </c>
      <c r="C752">
        <v>56.992992715091724</v>
      </c>
    </row>
    <row r="753" spans="1:3" ht="15">
      <c r="A753">
        <f t="shared" si="261"/>
        <v>129</v>
      </c>
      <c r="B753">
        <f aca="true" t="shared" si="262" ref="B753:B816">A753/283</f>
        <v>0.4558303886925795</v>
      </c>
      <c r="C753">
        <v>56.992992715091724</v>
      </c>
    </row>
    <row r="754" spans="1:3" ht="15">
      <c r="A754">
        <f aca="true" t="shared" si="263" ref="A754:A817">A753+1</f>
        <v>130</v>
      </c>
      <c r="B754">
        <f t="shared" si="262"/>
        <v>0.45936395759717313</v>
      </c>
      <c r="C754">
        <v>57.085172683199055</v>
      </c>
    </row>
    <row r="755" spans="1:3" ht="15">
      <c r="A755">
        <f t="shared" si="263"/>
        <v>131</v>
      </c>
      <c r="B755">
        <f t="shared" si="262"/>
        <v>0.4628975265017668</v>
      </c>
      <c r="C755">
        <v>57.085172683199055</v>
      </c>
    </row>
    <row r="756" spans="1:3" ht="15">
      <c r="A756">
        <f t="shared" si="263"/>
        <v>132</v>
      </c>
      <c r="B756">
        <f t="shared" si="262"/>
        <v>0.4664310954063604</v>
      </c>
      <c r="C756">
        <v>57.59854342139029</v>
      </c>
    </row>
    <row r="757" spans="1:3" ht="15">
      <c r="A757">
        <f t="shared" si="263"/>
        <v>133</v>
      </c>
      <c r="B757">
        <f t="shared" si="262"/>
        <v>0.46996466431095407</v>
      </c>
      <c r="C757">
        <v>57.61699803584484</v>
      </c>
    </row>
    <row r="758" spans="1:3" ht="15">
      <c r="A758">
        <f t="shared" si="263"/>
        <v>134</v>
      </c>
      <c r="B758">
        <f t="shared" si="262"/>
        <v>0.4734982332155477</v>
      </c>
      <c r="C758">
        <v>57.63540609821668</v>
      </c>
    </row>
    <row r="759" spans="1:3" ht="15">
      <c r="A759">
        <f t="shared" si="263"/>
        <v>135</v>
      </c>
      <c r="B759">
        <f t="shared" si="262"/>
        <v>0.47703180212014135</v>
      </c>
      <c r="C759">
        <v>57.63540609821668</v>
      </c>
    </row>
    <row r="760" spans="1:3" ht="15">
      <c r="A760">
        <f t="shared" si="263"/>
        <v>136</v>
      </c>
      <c r="B760">
        <f t="shared" si="262"/>
        <v>0.48056537102473496</v>
      </c>
      <c r="C760">
        <v>57.72758606632401</v>
      </c>
    </row>
    <row r="761" spans="1:3" ht="15">
      <c r="A761">
        <f t="shared" si="263"/>
        <v>137</v>
      </c>
      <c r="B761">
        <f t="shared" si="262"/>
        <v>0.4840989399293286</v>
      </c>
      <c r="C761">
        <v>57.956130038265336</v>
      </c>
    </row>
    <row r="762" spans="1:3" ht="15">
      <c r="A762">
        <f t="shared" si="263"/>
        <v>138</v>
      </c>
      <c r="B762">
        <f t="shared" si="262"/>
        <v>0.4876325088339223</v>
      </c>
      <c r="C762">
        <v>58.085172683199055</v>
      </c>
    </row>
    <row r="763" spans="1:3" ht="15">
      <c r="A763">
        <f t="shared" si="263"/>
        <v>139</v>
      </c>
      <c r="B763">
        <f t="shared" si="262"/>
        <v>0.4911660777385159</v>
      </c>
      <c r="C763">
        <v>58.59854342139029</v>
      </c>
    </row>
    <row r="764" spans="1:3" ht="15">
      <c r="A764">
        <f t="shared" si="263"/>
        <v>140</v>
      </c>
      <c r="B764">
        <f t="shared" si="262"/>
        <v>0.49469964664310956</v>
      </c>
      <c r="C764">
        <v>58.59854342139029</v>
      </c>
    </row>
    <row r="765" spans="1:3" ht="15">
      <c r="A765">
        <f t="shared" si="263"/>
        <v>141</v>
      </c>
      <c r="B765">
        <f t="shared" si="262"/>
        <v>0.49823321554770317</v>
      </c>
      <c r="C765">
        <v>58.956130038265336</v>
      </c>
    </row>
    <row r="766" spans="1:3" ht="15">
      <c r="A766">
        <f t="shared" si="263"/>
        <v>142</v>
      </c>
      <c r="B766">
        <f t="shared" si="262"/>
        <v>0.5017667844522968</v>
      </c>
      <c r="C766">
        <v>58.956130038265336</v>
      </c>
    </row>
    <row r="767" spans="1:3" ht="15">
      <c r="A767">
        <f t="shared" si="263"/>
        <v>143</v>
      </c>
      <c r="B767">
        <f t="shared" si="262"/>
        <v>0.5053003533568905</v>
      </c>
      <c r="C767">
        <v>59.085172683199055</v>
      </c>
    </row>
    <row r="768" spans="1:3" ht="15">
      <c r="A768">
        <f t="shared" si="263"/>
        <v>144</v>
      </c>
      <c r="B768">
        <f t="shared" si="262"/>
        <v>0.508833922261484</v>
      </c>
      <c r="C768">
        <v>59.61699803584484</v>
      </c>
    </row>
    <row r="769" spans="1:3" ht="15">
      <c r="A769">
        <f t="shared" si="263"/>
        <v>145</v>
      </c>
      <c r="B769">
        <f t="shared" si="262"/>
        <v>0.5123674911660777</v>
      </c>
      <c r="C769">
        <v>59.956130038265336</v>
      </c>
    </row>
    <row r="770" spans="1:3" ht="15">
      <c r="A770">
        <f t="shared" si="263"/>
        <v>146</v>
      </c>
      <c r="B770">
        <f t="shared" si="262"/>
        <v>0.5159010600706714</v>
      </c>
      <c r="C770">
        <v>60.59854342139029</v>
      </c>
    </row>
    <row r="771" spans="1:3" ht="15">
      <c r="A771">
        <f t="shared" si="263"/>
        <v>147</v>
      </c>
      <c r="B771">
        <f t="shared" si="262"/>
        <v>0.519434628975265</v>
      </c>
      <c r="C771">
        <v>60.59854342139029</v>
      </c>
    </row>
    <row r="772" spans="1:3" ht="15">
      <c r="A772">
        <f t="shared" si="263"/>
        <v>148</v>
      </c>
      <c r="B772">
        <f t="shared" si="262"/>
        <v>0.5229681978798587</v>
      </c>
      <c r="C772">
        <v>60.63540609821668</v>
      </c>
    </row>
    <row r="773" spans="1:3" ht="15">
      <c r="A773">
        <f t="shared" si="263"/>
        <v>149</v>
      </c>
      <c r="B773">
        <f t="shared" si="262"/>
        <v>0.5265017667844523</v>
      </c>
      <c r="C773">
        <v>60.992992715091724</v>
      </c>
    </row>
    <row r="774" spans="1:3" ht="15">
      <c r="A774">
        <f t="shared" si="263"/>
        <v>150</v>
      </c>
      <c r="B774">
        <f t="shared" si="262"/>
        <v>0.5300353356890459</v>
      </c>
      <c r="C774">
        <v>61.085172683199055</v>
      </c>
    </row>
    <row r="775" spans="1:3" ht="15">
      <c r="A775">
        <f t="shared" si="263"/>
        <v>151</v>
      </c>
      <c r="B775">
        <f t="shared" si="262"/>
        <v>0.5335689045936396</v>
      </c>
      <c r="C775">
        <v>61.59854342139029</v>
      </c>
    </row>
    <row r="776" spans="1:3" ht="15">
      <c r="A776">
        <f t="shared" si="263"/>
        <v>152</v>
      </c>
      <c r="B776">
        <f t="shared" si="262"/>
        <v>0.5371024734982333</v>
      </c>
      <c r="C776">
        <v>61.61699803584484</v>
      </c>
    </row>
    <row r="777" spans="1:3" ht="15">
      <c r="A777">
        <f t="shared" si="263"/>
        <v>153</v>
      </c>
      <c r="B777">
        <f t="shared" si="262"/>
        <v>0.5406360424028268</v>
      </c>
      <c r="C777">
        <v>61.956130038265336</v>
      </c>
    </row>
    <row r="778" spans="1:3" ht="15">
      <c r="A778">
        <f t="shared" si="263"/>
        <v>154</v>
      </c>
      <c r="B778">
        <f t="shared" si="262"/>
        <v>0.5441696113074205</v>
      </c>
      <c r="C778">
        <v>62.72758606632401</v>
      </c>
    </row>
    <row r="779" spans="1:3" ht="15">
      <c r="A779">
        <f t="shared" si="263"/>
        <v>155</v>
      </c>
      <c r="B779">
        <f t="shared" si="262"/>
        <v>0.5477031802120141</v>
      </c>
      <c r="C779">
        <v>62.992992715091724</v>
      </c>
    </row>
    <row r="780" spans="1:3" ht="15">
      <c r="A780">
        <f t="shared" si="263"/>
        <v>156</v>
      </c>
      <c r="B780">
        <f t="shared" si="262"/>
        <v>0.5512367491166078</v>
      </c>
      <c r="C780">
        <v>62.992992715091724</v>
      </c>
    </row>
    <row r="781" spans="1:3" ht="15">
      <c r="A781">
        <f t="shared" si="263"/>
        <v>157</v>
      </c>
      <c r="B781">
        <f t="shared" si="262"/>
        <v>0.5547703180212014</v>
      </c>
      <c r="C781">
        <v>63.085172683199055</v>
      </c>
    </row>
    <row r="782" spans="1:3" ht="15">
      <c r="A782">
        <f t="shared" si="263"/>
        <v>158</v>
      </c>
      <c r="B782">
        <f t="shared" si="262"/>
        <v>0.558303886925795</v>
      </c>
      <c r="C782">
        <v>63.59854342139029</v>
      </c>
    </row>
    <row r="783" spans="1:3" ht="15">
      <c r="A783">
        <f t="shared" si="263"/>
        <v>159</v>
      </c>
      <c r="B783">
        <f t="shared" si="262"/>
        <v>0.5618374558303887</v>
      </c>
      <c r="C783">
        <v>63.61699803584484</v>
      </c>
    </row>
    <row r="784" spans="1:3" ht="15">
      <c r="A784">
        <f t="shared" si="263"/>
        <v>160</v>
      </c>
      <c r="B784">
        <f t="shared" si="262"/>
        <v>0.5653710247349824</v>
      </c>
      <c r="C784">
        <v>63.63540609821668</v>
      </c>
    </row>
    <row r="785" spans="1:3" ht="15">
      <c r="A785">
        <f t="shared" si="263"/>
        <v>161</v>
      </c>
      <c r="B785">
        <f t="shared" si="262"/>
        <v>0.568904593639576</v>
      </c>
      <c r="C785">
        <v>63.992992715091724</v>
      </c>
    </row>
    <row r="786" spans="1:3" ht="15">
      <c r="A786">
        <f t="shared" si="263"/>
        <v>162</v>
      </c>
      <c r="B786">
        <f t="shared" si="262"/>
        <v>0.5724381625441696</v>
      </c>
      <c r="C786">
        <v>63.992992715091724</v>
      </c>
    </row>
    <row r="787" spans="1:3" ht="15">
      <c r="A787">
        <f t="shared" si="263"/>
        <v>163</v>
      </c>
      <c r="B787">
        <f t="shared" si="262"/>
        <v>0.5759717314487632</v>
      </c>
      <c r="C787">
        <v>64.08517268319906</v>
      </c>
    </row>
    <row r="788" spans="1:3" ht="15">
      <c r="A788">
        <f t="shared" si="263"/>
        <v>164</v>
      </c>
      <c r="B788">
        <f t="shared" si="262"/>
        <v>0.5795053003533569</v>
      </c>
      <c r="C788">
        <v>64.63540609821668</v>
      </c>
    </row>
    <row r="789" spans="1:3" ht="15">
      <c r="A789">
        <f t="shared" si="263"/>
        <v>165</v>
      </c>
      <c r="B789">
        <f t="shared" si="262"/>
        <v>0.5830388692579506</v>
      </c>
      <c r="C789">
        <v>65.08517268319906</v>
      </c>
    </row>
    <row r="790" spans="1:3" ht="15">
      <c r="A790">
        <f t="shared" si="263"/>
        <v>166</v>
      </c>
      <c r="B790">
        <f t="shared" si="262"/>
        <v>0.5865724381625441</v>
      </c>
      <c r="C790">
        <v>65.08517268319906</v>
      </c>
    </row>
    <row r="791" spans="1:3" ht="15">
      <c r="A791">
        <f t="shared" si="263"/>
        <v>167</v>
      </c>
      <c r="B791">
        <f t="shared" si="262"/>
        <v>0.5901060070671378</v>
      </c>
      <c r="C791">
        <v>65.59854342139029</v>
      </c>
    </row>
    <row r="792" spans="1:3" ht="15">
      <c r="A792">
        <f t="shared" si="263"/>
        <v>168</v>
      </c>
      <c r="B792">
        <f t="shared" si="262"/>
        <v>0.5936395759717314</v>
      </c>
      <c r="C792">
        <v>65.72758606632401</v>
      </c>
    </row>
    <row r="793" spans="1:3" ht="15">
      <c r="A793">
        <f t="shared" si="263"/>
        <v>169</v>
      </c>
      <c r="B793">
        <f t="shared" si="262"/>
        <v>0.5971731448763251</v>
      </c>
      <c r="C793">
        <v>65.72758606632401</v>
      </c>
    </row>
    <row r="794" spans="1:3" ht="15">
      <c r="A794">
        <f t="shared" si="263"/>
        <v>170</v>
      </c>
      <c r="B794">
        <f t="shared" si="262"/>
        <v>0.6007067137809188</v>
      </c>
      <c r="C794">
        <v>65.94024380898318</v>
      </c>
    </row>
    <row r="795" spans="1:3" ht="15">
      <c r="A795">
        <f t="shared" si="263"/>
        <v>171</v>
      </c>
      <c r="B795">
        <f t="shared" si="262"/>
        <v>0.6042402826855123</v>
      </c>
      <c r="C795">
        <v>65.99299271509173</v>
      </c>
    </row>
    <row r="796" spans="1:3" ht="15">
      <c r="A796">
        <f t="shared" si="263"/>
        <v>172</v>
      </c>
      <c r="B796">
        <f t="shared" si="262"/>
        <v>0.607773851590106</v>
      </c>
      <c r="C796">
        <v>66.08517268319906</v>
      </c>
    </row>
    <row r="797" spans="1:3" ht="15">
      <c r="A797">
        <f t="shared" si="263"/>
        <v>173</v>
      </c>
      <c r="B797">
        <f t="shared" si="262"/>
        <v>0.6113074204946997</v>
      </c>
      <c r="C797">
        <v>66.95613003826534</v>
      </c>
    </row>
    <row r="798" spans="1:3" ht="15">
      <c r="A798">
        <f t="shared" si="263"/>
        <v>174</v>
      </c>
      <c r="B798">
        <f t="shared" si="262"/>
        <v>0.6148409893992933</v>
      </c>
      <c r="C798">
        <v>67.59854342139029</v>
      </c>
    </row>
    <row r="799" spans="1:3" ht="15">
      <c r="A799">
        <f t="shared" si="263"/>
        <v>175</v>
      </c>
      <c r="B799">
        <f t="shared" si="262"/>
        <v>0.6183745583038869</v>
      </c>
      <c r="C799">
        <v>67.59854342139029</v>
      </c>
    </row>
    <row r="800" spans="1:3" ht="15">
      <c r="A800">
        <f t="shared" si="263"/>
        <v>176</v>
      </c>
      <c r="B800">
        <f t="shared" si="262"/>
        <v>0.6219081272084805</v>
      </c>
      <c r="C800">
        <v>67.63540609821668</v>
      </c>
    </row>
    <row r="801" spans="1:3" ht="15">
      <c r="A801">
        <f t="shared" si="263"/>
        <v>177</v>
      </c>
      <c r="B801">
        <f t="shared" si="262"/>
        <v>0.6254416961130742</v>
      </c>
      <c r="C801">
        <v>67.63540609821668</v>
      </c>
    </row>
    <row r="802" spans="1:3" ht="15">
      <c r="A802">
        <f t="shared" si="263"/>
        <v>178</v>
      </c>
      <c r="B802">
        <f t="shared" si="262"/>
        <v>0.6289752650176679</v>
      </c>
      <c r="C802">
        <v>67.72758606632401</v>
      </c>
    </row>
    <row r="803" spans="1:3" ht="15">
      <c r="A803">
        <f t="shared" si="263"/>
        <v>179</v>
      </c>
      <c r="B803">
        <f t="shared" si="262"/>
        <v>0.6325088339222615</v>
      </c>
      <c r="C803">
        <v>68.08517268319906</v>
      </c>
    </row>
    <row r="804" spans="1:3" ht="15">
      <c r="A804">
        <f t="shared" si="263"/>
        <v>180</v>
      </c>
      <c r="B804">
        <f t="shared" si="262"/>
        <v>0.6360424028268551</v>
      </c>
      <c r="C804">
        <v>68.95613003826534</v>
      </c>
    </row>
    <row r="805" spans="1:3" ht="15">
      <c r="A805">
        <f t="shared" si="263"/>
        <v>181</v>
      </c>
      <c r="B805">
        <f t="shared" si="262"/>
        <v>0.6395759717314488</v>
      </c>
      <c r="C805">
        <v>68.95613003826534</v>
      </c>
    </row>
    <row r="806" spans="1:3" ht="15">
      <c r="A806">
        <f t="shared" si="263"/>
        <v>182</v>
      </c>
      <c r="B806">
        <f t="shared" si="262"/>
        <v>0.6431095406360424</v>
      </c>
      <c r="C806">
        <v>68.97458465271988</v>
      </c>
    </row>
    <row r="807" spans="1:3" ht="15">
      <c r="A807">
        <f t="shared" si="263"/>
        <v>183</v>
      </c>
      <c r="B807">
        <f t="shared" si="262"/>
        <v>0.6466431095406361</v>
      </c>
      <c r="C807">
        <v>68.99299271509173</v>
      </c>
    </row>
    <row r="808" spans="1:3" ht="15">
      <c r="A808">
        <f t="shared" si="263"/>
        <v>184</v>
      </c>
      <c r="B808">
        <f t="shared" si="262"/>
        <v>0.6501766784452296</v>
      </c>
      <c r="C808">
        <v>68.99299271509173</v>
      </c>
    </row>
    <row r="809" spans="1:3" ht="15">
      <c r="A809">
        <f t="shared" si="263"/>
        <v>185</v>
      </c>
      <c r="B809">
        <f t="shared" si="262"/>
        <v>0.6537102473498233</v>
      </c>
      <c r="C809">
        <v>69.59854342139029</v>
      </c>
    </row>
    <row r="810" spans="1:3" ht="15">
      <c r="A810">
        <f t="shared" si="263"/>
        <v>186</v>
      </c>
      <c r="B810">
        <f t="shared" si="262"/>
        <v>0.657243816254417</v>
      </c>
      <c r="C810">
        <v>69.59854342139029</v>
      </c>
    </row>
    <row r="811" spans="1:3" ht="15">
      <c r="A811">
        <f t="shared" si="263"/>
        <v>187</v>
      </c>
      <c r="B811">
        <f t="shared" si="262"/>
        <v>0.6607773851590106</v>
      </c>
      <c r="C811">
        <v>69.59854342139029</v>
      </c>
    </row>
    <row r="812" spans="1:3" ht="15">
      <c r="A812">
        <f t="shared" si="263"/>
        <v>188</v>
      </c>
      <c r="B812">
        <f t="shared" si="262"/>
        <v>0.6643109540636042</v>
      </c>
      <c r="C812">
        <v>69.63540609821668</v>
      </c>
    </row>
    <row r="813" spans="1:3" ht="15">
      <c r="A813">
        <f t="shared" si="263"/>
        <v>189</v>
      </c>
      <c r="B813">
        <f t="shared" si="262"/>
        <v>0.6678445229681979</v>
      </c>
      <c r="C813">
        <v>70.59854342139029</v>
      </c>
    </row>
    <row r="814" spans="1:3" ht="15">
      <c r="A814">
        <f t="shared" si="263"/>
        <v>190</v>
      </c>
      <c r="B814">
        <f t="shared" si="262"/>
        <v>0.6713780918727915</v>
      </c>
      <c r="C814">
        <v>70.84806384087585</v>
      </c>
    </row>
    <row r="815" spans="1:3" ht="15">
      <c r="A815">
        <f t="shared" si="263"/>
        <v>191</v>
      </c>
      <c r="B815">
        <f t="shared" si="262"/>
        <v>0.6749116607773852</v>
      </c>
      <c r="C815">
        <v>70.95613003826534</v>
      </c>
    </row>
    <row r="816" spans="1:3" ht="15">
      <c r="A816">
        <f t="shared" si="263"/>
        <v>192</v>
      </c>
      <c r="B816">
        <f t="shared" si="262"/>
        <v>0.6784452296819788</v>
      </c>
      <c r="C816">
        <v>70.99299271509173</v>
      </c>
    </row>
    <row r="817" spans="1:3" ht="15">
      <c r="A817">
        <f t="shared" si="263"/>
        <v>193</v>
      </c>
      <c r="B817">
        <f aca="true" t="shared" si="264" ref="B817:B880">A817/283</f>
        <v>0.6819787985865724</v>
      </c>
      <c r="C817">
        <v>70.99299271509173</v>
      </c>
    </row>
    <row r="818" spans="1:3" ht="15">
      <c r="A818">
        <f aca="true" t="shared" si="265" ref="A818:A881">A817+1</f>
        <v>194</v>
      </c>
      <c r="B818">
        <f t="shared" si="264"/>
        <v>0.6855123674911661</v>
      </c>
      <c r="C818">
        <v>71.47206916162897</v>
      </c>
    </row>
    <row r="819" spans="1:3" ht="15">
      <c r="A819">
        <f t="shared" si="265"/>
        <v>195</v>
      </c>
      <c r="B819">
        <f t="shared" si="264"/>
        <v>0.6890459363957597</v>
      </c>
      <c r="C819">
        <v>71.72758606632401</v>
      </c>
    </row>
    <row r="820" spans="1:3" ht="15">
      <c r="A820">
        <f t="shared" si="265"/>
        <v>196</v>
      </c>
      <c r="B820">
        <f t="shared" si="264"/>
        <v>0.6925795053003534</v>
      </c>
      <c r="C820">
        <v>72.08517268319906</v>
      </c>
    </row>
    <row r="821" spans="1:3" ht="15">
      <c r="A821">
        <f t="shared" si="265"/>
        <v>197</v>
      </c>
      <c r="B821">
        <f t="shared" si="264"/>
        <v>0.696113074204947</v>
      </c>
      <c r="C821">
        <v>72.63540609821668</v>
      </c>
    </row>
    <row r="822" spans="1:3" ht="15">
      <c r="A822">
        <f t="shared" si="265"/>
        <v>198</v>
      </c>
      <c r="B822">
        <f t="shared" si="264"/>
        <v>0.6996466431095406</v>
      </c>
      <c r="C822">
        <v>72.95613003826534</v>
      </c>
    </row>
    <row r="823" spans="1:3" ht="15">
      <c r="A823">
        <f t="shared" si="265"/>
        <v>199</v>
      </c>
      <c r="B823">
        <f t="shared" si="264"/>
        <v>0.7031802120141343</v>
      </c>
      <c r="C823">
        <v>73.59854342139029</v>
      </c>
    </row>
    <row r="824" spans="1:3" ht="15">
      <c r="A824">
        <f t="shared" si="265"/>
        <v>200</v>
      </c>
      <c r="B824">
        <f t="shared" si="264"/>
        <v>0.7067137809187279</v>
      </c>
      <c r="C824">
        <v>73.61699803584484</v>
      </c>
    </row>
    <row r="825" spans="1:3" ht="15">
      <c r="A825">
        <f t="shared" si="265"/>
        <v>201</v>
      </c>
      <c r="B825">
        <f t="shared" si="264"/>
        <v>0.7102473498233216</v>
      </c>
      <c r="C825">
        <v>73.63540609821668</v>
      </c>
    </row>
    <row r="826" spans="1:3" ht="15">
      <c r="A826">
        <f t="shared" si="265"/>
        <v>202</v>
      </c>
      <c r="B826">
        <f t="shared" si="264"/>
        <v>0.7137809187279152</v>
      </c>
      <c r="C826">
        <v>73.63540609821668</v>
      </c>
    </row>
    <row r="827" spans="1:3" ht="15">
      <c r="A827">
        <f t="shared" si="265"/>
        <v>203</v>
      </c>
      <c r="B827">
        <f t="shared" si="264"/>
        <v>0.7173144876325088</v>
      </c>
      <c r="C827">
        <v>73.99299271509173</v>
      </c>
    </row>
    <row r="828" spans="1:3" ht="15">
      <c r="A828">
        <f t="shared" si="265"/>
        <v>204</v>
      </c>
      <c r="B828">
        <f t="shared" si="264"/>
        <v>0.7208480565371025</v>
      </c>
      <c r="C828">
        <v>74.61699803584484</v>
      </c>
    </row>
    <row r="829" spans="1:3" ht="15">
      <c r="A829">
        <f t="shared" si="265"/>
        <v>205</v>
      </c>
      <c r="B829">
        <f t="shared" si="264"/>
        <v>0.7243816254416962</v>
      </c>
      <c r="C829">
        <v>74.63540609821668</v>
      </c>
    </row>
    <row r="830" spans="1:3" ht="15">
      <c r="A830">
        <f t="shared" si="265"/>
        <v>206</v>
      </c>
      <c r="B830">
        <f t="shared" si="264"/>
        <v>0.7279151943462897</v>
      </c>
      <c r="C830">
        <v>74.72758606632401</v>
      </c>
    </row>
    <row r="831" spans="1:3" ht="15">
      <c r="A831">
        <f t="shared" si="265"/>
        <v>207</v>
      </c>
      <c r="B831">
        <f t="shared" si="264"/>
        <v>0.7314487632508834</v>
      </c>
      <c r="C831">
        <v>74.72758606632401</v>
      </c>
    </row>
    <row r="832" spans="1:3" ht="15">
      <c r="A832">
        <f t="shared" si="265"/>
        <v>208</v>
      </c>
      <c r="B832">
        <f t="shared" si="264"/>
        <v>0.734982332155477</v>
      </c>
      <c r="C832">
        <v>75.59854342139029</v>
      </c>
    </row>
    <row r="833" spans="1:3" ht="15">
      <c r="A833">
        <f t="shared" si="265"/>
        <v>209</v>
      </c>
      <c r="B833">
        <f t="shared" si="264"/>
        <v>0.7385159010600707</v>
      </c>
      <c r="C833">
        <v>75.61699803584484</v>
      </c>
    </row>
    <row r="834" spans="1:3" ht="15">
      <c r="A834">
        <f t="shared" si="265"/>
        <v>210</v>
      </c>
      <c r="B834">
        <f t="shared" si="264"/>
        <v>0.7420494699646644</v>
      </c>
      <c r="C834">
        <v>75.63540609821668</v>
      </c>
    </row>
    <row r="835" spans="1:3" ht="15">
      <c r="A835">
        <f t="shared" si="265"/>
        <v>211</v>
      </c>
      <c r="B835">
        <f t="shared" si="264"/>
        <v>0.7455830388692579</v>
      </c>
      <c r="C835">
        <v>75.72758606632401</v>
      </c>
    </row>
    <row r="836" spans="1:3" ht="15">
      <c r="A836">
        <f t="shared" si="265"/>
        <v>212</v>
      </c>
      <c r="B836">
        <f t="shared" si="264"/>
        <v>0.7491166077738516</v>
      </c>
      <c r="C836">
        <v>75.97458465271988</v>
      </c>
    </row>
    <row r="837" spans="1:3" ht="15">
      <c r="A837">
        <f t="shared" si="265"/>
        <v>213</v>
      </c>
      <c r="B837">
        <f t="shared" si="264"/>
        <v>0.7526501766784452</v>
      </c>
      <c r="C837">
        <v>76.63540609821668</v>
      </c>
    </row>
    <row r="838" spans="1:3" ht="15">
      <c r="A838">
        <f t="shared" si="265"/>
        <v>214</v>
      </c>
      <c r="B838">
        <f t="shared" si="264"/>
        <v>0.7561837455830389</v>
      </c>
      <c r="C838">
        <v>76.63540609821668</v>
      </c>
    </row>
    <row r="839" spans="1:3" ht="15">
      <c r="A839">
        <f t="shared" si="265"/>
        <v>215</v>
      </c>
      <c r="B839">
        <f t="shared" si="264"/>
        <v>0.7597173144876325</v>
      </c>
      <c r="C839">
        <v>76.95613003826534</v>
      </c>
    </row>
    <row r="840" spans="1:3" ht="15">
      <c r="A840">
        <f t="shared" si="265"/>
        <v>216</v>
      </c>
      <c r="B840">
        <f t="shared" si="264"/>
        <v>0.7632508833922261</v>
      </c>
      <c r="C840">
        <v>76.99299271509173</v>
      </c>
    </row>
    <row r="841" spans="1:3" ht="15">
      <c r="A841">
        <f t="shared" si="265"/>
        <v>217</v>
      </c>
      <c r="B841">
        <f t="shared" si="264"/>
        <v>0.7667844522968198</v>
      </c>
      <c r="C841">
        <v>77.59854342139029</v>
      </c>
    </row>
    <row r="842" spans="1:3" ht="15">
      <c r="A842">
        <f t="shared" si="265"/>
        <v>218</v>
      </c>
      <c r="B842">
        <f t="shared" si="264"/>
        <v>0.7703180212014135</v>
      </c>
      <c r="C842">
        <v>77.59854342139029</v>
      </c>
    </row>
    <row r="843" spans="1:3" ht="15">
      <c r="A843">
        <f t="shared" si="265"/>
        <v>219</v>
      </c>
      <c r="B843">
        <f t="shared" si="264"/>
        <v>0.773851590106007</v>
      </c>
      <c r="C843">
        <v>77.61699803584484</v>
      </c>
    </row>
    <row r="844" spans="1:3" ht="15">
      <c r="A844">
        <f t="shared" si="265"/>
        <v>220</v>
      </c>
      <c r="B844">
        <f t="shared" si="264"/>
        <v>0.7773851590106007</v>
      </c>
      <c r="C844">
        <v>77.61699803584484</v>
      </c>
    </row>
    <row r="845" spans="1:3" ht="15">
      <c r="A845">
        <f t="shared" si="265"/>
        <v>221</v>
      </c>
      <c r="B845">
        <f t="shared" si="264"/>
        <v>0.7809187279151943</v>
      </c>
      <c r="C845">
        <v>77.72758606632401</v>
      </c>
    </row>
    <row r="846" spans="1:3" ht="15">
      <c r="A846">
        <f t="shared" si="265"/>
        <v>222</v>
      </c>
      <c r="B846">
        <f t="shared" si="264"/>
        <v>0.784452296819788</v>
      </c>
      <c r="C846">
        <v>77.95613003826534</v>
      </c>
    </row>
    <row r="847" spans="1:3" ht="15">
      <c r="A847">
        <f t="shared" si="265"/>
        <v>223</v>
      </c>
      <c r="B847">
        <f t="shared" si="264"/>
        <v>0.7879858657243817</v>
      </c>
      <c r="C847">
        <v>77.99299271509173</v>
      </c>
    </row>
    <row r="848" spans="1:3" ht="15">
      <c r="A848">
        <f t="shared" si="265"/>
        <v>224</v>
      </c>
      <c r="B848">
        <f t="shared" si="264"/>
        <v>0.7915194346289752</v>
      </c>
      <c r="C848">
        <v>78.59854342139029</v>
      </c>
    </row>
    <row r="849" spans="1:3" ht="15">
      <c r="A849">
        <f t="shared" si="265"/>
        <v>225</v>
      </c>
      <c r="B849">
        <f t="shared" si="264"/>
        <v>0.7950530035335689</v>
      </c>
      <c r="C849">
        <v>78.61699803584484</v>
      </c>
    </row>
    <row r="850" spans="1:3" ht="15">
      <c r="A850">
        <f t="shared" si="265"/>
        <v>226</v>
      </c>
      <c r="B850">
        <f t="shared" si="264"/>
        <v>0.7985865724381626</v>
      </c>
      <c r="C850">
        <v>78.61699803584484</v>
      </c>
    </row>
    <row r="851" spans="1:3" ht="15">
      <c r="A851">
        <f t="shared" si="265"/>
        <v>227</v>
      </c>
      <c r="B851">
        <f t="shared" si="264"/>
        <v>0.8021201413427562</v>
      </c>
      <c r="C851">
        <v>78.72758606632401</v>
      </c>
    </row>
    <row r="852" spans="1:3" ht="15">
      <c r="A852">
        <f t="shared" si="265"/>
        <v>228</v>
      </c>
      <c r="B852">
        <f t="shared" si="264"/>
        <v>0.8056537102473498</v>
      </c>
      <c r="C852">
        <v>79.08517268319906</v>
      </c>
    </row>
    <row r="853" spans="1:3" ht="15">
      <c r="A853">
        <f t="shared" si="265"/>
        <v>229</v>
      </c>
      <c r="B853">
        <f t="shared" si="264"/>
        <v>0.8091872791519434</v>
      </c>
      <c r="C853">
        <v>79.4904772240008</v>
      </c>
    </row>
    <row r="854" spans="1:3" ht="15">
      <c r="A854">
        <f t="shared" si="265"/>
        <v>230</v>
      </c>
      <c r="B854">
        <f t="shared" si="264"/>
        <v>0.8127208480565371</v>
      </c>
      <c r="C854">
        <v>79.95613003826534</v>
      </c>
    </row>
    <row r="855" spans="1:3" ht="15">
      <c r="A855">
        <f t="shared" si="265"/>
        <v>231</v>
      </c>
      <c r="B855">
        <f t="shared" si="264"/>
        <v>0.8162544169611308</v>
      </c>
      <c r="C855">
        <v>79.99299271509173</v>
      </c>
    </row>
    <row r="856" spans="1:3" ht="15">
      <c r="A856">
        <f t="shared" si="265"/>
        <v>232</v>
      </c>
      <c r="B856">
        <f t="shared" si="264"/>
        <v>0.8197879858657244</v>
      </c>
      <c r="C856">
        <v>81.72758606632401</v>
      </c>
    </row>
    <row r="857" spans="1:3" ht="15">
      <c r="A857">
        <f t="shared" si="265"/>
        <v>233</v>
      </c>
      <c r="B857">
        <f t="shared" si="264"/>
        <v>0.823321554770318</v>
      </c>
      <c r="C857">
        <v>81.81120116404946</v>
      </c>
    </row>
    <row r="858" spans="1:3" ht="15">
      <c r="A858">
        <f t="shared" si="265"/>
        <v>234</v>
      </c>
      <c r="B858">
        <f t="shared" si="264"/>
        <v>0.8268551236749117</v>
      </c>
      <c r="C858">
        <v>81.95613003826534</v>
      </c>
    </row>
    <row r="859" spans="1:3" ht="15">
      <c r="A859">
        <f t="shared" si="265"/>
        <v>235</v>
      </c>
      <c r="B859">
        <f t="shared" si="264"/>
        <v>0.8303886925795053</v>
      </c>
      <c r="C859">
        <v>81.97458465271988</v>
      </c>
    </row>
    <row r="860" spans="1:3" ht="15">
      <c r="A860">
        <f t="shared" si="265"/>
        <v>236</v>
      </c>
      <c r="B860">
        <f t="shared" si="264"/>
        <v>0.833922261484099</v>
      </c>
      <c r="C860">
        <v>82.59854342139029</v>
      </c>
    </row>
    <row r="861" spans="1:3" ht="15">
      <c r="A861">
        <f t="shared" si="265"/>
        <v>237</v>
      </c>
      <c r="B861">
        <f t="shared" si="264"/>
        <v>0.8374558303886925</v>
      </c>
      <c r="C861">
        <v>82.59854342139029</v>
      </c>
    </row>
    <row r="862" spans="1:3" ht="15">
      <c r="A862">
        <f t="shared" si="265"/>
        <v>238</v>
      </c>
      <c r="B862">
        <f t="shared" si="264"/>
        <v>0.8409893992932862</v>
      </c>
      <c r="C862">
        <v>82.61699803584484</v>
      </c>
    </row>
    <row r="863" spans="1:3" ht="15">
      <c r="A863">
        <f t="shared" si="265"/>
        <v>239</v>
      </c>
      <c r="B863">
        <f t="shared" si="264"/>
        <v>0.8445229681978799</v>
      </c>
      <c r="C863">
        <v>82.63540609821668</v>
      </c>
    </row>
    <row r="864" spans="1:3" ht="15">
      <c r="A864">
        <f t="shared" si="265"/>
        <v>240</v>
      </c>
      <c r="B864">
        <f t="shared" si="264"/>
        <v>0.8480565371024735</v>
      </c>
      <c r="C864">
        <v>82.63540609821668</v>
      </c>
    </row>
    <row r="865" spans="1:3" ht="15">
      <c r="A865">
        <f t="shared" si="265"/>
        <v>241</v>
      </c>
      <c r="B865">
        <f t="shared" si="264"/>
        <v>0.8515901060070671</v>
      </c>
      <c r="C865">
        <v>83.59854342139029</v>
      </c>
    </row>
    <row r="866" spans="1:3" ht="15">
      <c r="A866">
        <f t="shared" si="265"/>
        <v>242</v>
      </c>
      <c r="B866">
        <f t="shared" si="264"/>
        <v>0.8551236749116607</v>
      </c>
      <c r="C866">
        <v>83.63540609821668</v>
      </c>
    </row>
    <row r="867" spans="1:3" ht="15">
      <c r="A867">
        <f t="shared" si="265"/>
        <v>243</v>
      </c>
      <c r="B867">
        <f t="shared" si="264"/>
        <v>0.8586572438162544</v>
      </c>
      <c r="C867">
        <v>84.95613003826534</v>
      </c>
    </row>
    <row r="868" spans="1:3" ht="15">
      <c r="A868">
        <f t="shared" si="265"/>
        <v>244</v>
      </c>
      <c r="B868">
        <f t="shared" si="264"/>
        <v>0.8621908127208481</v>
      </c>
      <c r="C868">
        <v>86.63540609821668</v>
      </c>
    </row>
    <row r="869" spans="1:3" ht="15">
      <c r="A869">
        <f t="shared" si="265"/>
        <v>245</v>
      </c>
      <c r="B869">
        <f t="shared" si="264"/>
        <v>0.8657243816254417</v>
      </c>
      <c r="C869">
        <v>86.99299271509173</v>
      </c>
    </row>
    <row r="870" spans="1:3" ht="15">
      <c r="A870">
        <f t="shared" si="265"/>
        <v>246</v>
      </c>
      <c r="B870">
        <f t="shared" si="264"/>
        <v>0.8692579505300353</v>
      </c>
      <c r="C870">
        <v>87.59854342139029</v>
      </c>
    </row>
    <row r="871" spans="1:3" ht="15">
      <c r="A871">
        <f t="shared" si="265"/>
        <v>247</v>
      </c>
      <c r="B871">
        <f t="shared" si="264"/>
        <v>0.872791519434629</v>
      </c>
      <c r="C871">
        <v>87.59854342139029</v>
      </c>
    </row>
    <row r="872" spans="1:3" ht="15">
      <c r="A872">
        <f t="shared" si="265"/>
        <v>248</v>
      </c>
      <c r="B872">
        <f t="shared" si="264"/>
        <v>0.8763250883392226</v>
      </c>
      <c r="C872">
        <v>87.63540609821668</v>
      </c>
    </row>
    <row r="873" spans="1:3" ht="15">
      <c r="A873">
        <f t="shared" si="265"/>
        <v>249</v>
      </c>
      <c r="B873">
        <f t="shared" si="264"/>
        <v>0.8798586572438163</v>
      </c>
      <c r="C873">
        <v>87.99299271509173</v>
      </c>
    </row>
    <row r="874" spans="1:3" ht="15">
      <c r="A874">
        <f t="shared" si="265"/>
        <v>250</v>
      </c>
      <c r="B874">
        <f t="shared" si="264"/>
        <v>0.8833922261484098</v>
      </c>
      <c r="C874">
        <v>88.95613003826534</v>
      </c>
    </row>
    <row r="875" spans="1:3" ht="15">
      <c r="A875">
        <f t="shared" si="265"/>
        <v>251</v>
      </c>
      <c r="B875">
        <f t="shared" si="264"/>
        <v>0.8869257950530035</v>
      </c>
      <c r="C875">
        <v>89.59854342139029</v>
      </c>
    </row>
    <row r="876" spans="1:3" ht="15">
      <c r="A876">
        <f t="shared" si="265"/>
        <v>252</v>
      </c>
      <c r="B876">
        <f t="shared" si="264"/>
        <v>0.8904593639575972</v>
      </c>
      <c r="C876">
        <v>89.95613003826534</v>
      </c>
    </row>
    <row r="877" spans="1:3" ht="15">
      <c r="A877">
        <f t="shared" si="265"/>
        <v>253</v>
      </c>
      <c r="B877">
        <f t="shared" si="264"/>
        <v>0.8939929328621908</v>
      </c>
      <c r="C877">
        <v>90.08517268319906</v>
      </c>
    </row>
    <row r="878" spans="1:3" ht="15">
      <c r="A878">
        <f t="shared" si="265"/>
        <v>254</v>
      </c>
      <c r="B878">
        <f t="shared" si="264"/>
        <v>0.8975265017667845</v>
      </c>
      <c r="C878">
        <v>90.59854342139029</v>
      </c>
    </row>
    <row r="879" spans="1:3" ht="15">
      <c r="A879">
        <f t="shared" si="265"/>
        <v>255</v>
      </c>
      <c r="B879">
        <f t="shared" si="264"/>
        <v>0.901060070671378</v>
      </c>
      <c r="C879">
        <v>90.59854342139029</v>
      </c>
    </row>
    <row r="880" spans="1:3" ht="15">
      <c r="A880">
        <f t="shared" si="265"/>
        <v>256</v>
      </c>
      <c r="B880">
        <f t="shared" si="264"/>
        <v>0.9045936395759717</v>
      </c>
      <c r="C880">
        <v>90.61699803584484</v>
      </c>
    </row>
    <row r="881" spans="1:3" ht="15">
      <c r="A881">
        <f t="shared" si="265"/>
        <v>257</v>
      </c>
      <c r="B881">
        <f>A881/283</f>
        <v>0.9081272084805654</v>
      </c>
      <c r="C881">
        <v>90.63540609821668</v>
      </c>
    </row>
    <row r="882" spans="1:3" ht="15">
      <c r="A882">
        <f aca="true" t="shared" si="266" ref="A882:A907">A881+1</f>
        <v>258</v>
      </c>
      <c r="B882">
        <f>A882/283</f>
        <v>0.911660777385159</v>
      </c>
      <c r="C882">
        <v>90.72758606632401</v>
      </c>
    </row>
    <row r="883" spans="1:3" ht="15">
      <c r="A883">
        <f t="shared" si="266"/>
        <v>259</v>
      </c>
      <c r="B883">
        <f>A883/283</f>
        <v>0.9151943462897526</v>
      </c>
      <c r="C883">
        <v>93.59854342139029</v>
      </c>
    </row>
    <row r="884" spans="1:3" ht="15">
      <c r="A884">
        <f t="shared" si="266"/>
        <v>260</v>
      </c>
      <c r="B884">
        <f>A884/283</f>
        <v>0.9187279151943463</v>
      </c>
      <c r="C884">
        <v>93.59854342139029</v>
      </c>
    </row>
    <row r="885" spans="1:3" ht="15">
      <c r="A885">
        <f t="shared" si="266"/>
        <v>261</v>
      </c>
      <c r="B885">
        <f>A885/283</f>
        <v>0.9222614840989399</v>
      </c>
      <c r="C885">
        <v>93.63540609821668</v>
      </c>
    </row>
    <row r="886" spans="1:3" ht="15">
      <c r="A886">
        <f t="shared" si="266"/>
        <v>262</v>
      </c>
      <c r="B886">
        <f>A886/283</f>
        <v>0.9257950530035336</v>
      </c>
      <c r="C886">
        <v>94.61699803584484</v>
      </c>
    </row>
    <row r="887" spans="1:3" ht="15">
      <c r="A887">
        <f t="shared" si="266"/>
        <v>263</v>
      </c>
      <c r="B887">
        <f>A887/283</f>
        <v>0.9293286219081273</v>
      </c>
      <c r="C887">
        <v>94.72758606632401</v>
      </c>
    </row>
    <row r="888" spans="1:3" ht="15">
      <c r="A888">
        <f t="shared" si="266"/>
        <v>264</v>
      </c>
      <c r="B888">
        <f>A888/283</f>
        <v>0.9328621908127208</v>
      </c>
      <c r="C888">
        <v>95.45361454717441</v>
      </c>
    </row>
    <row r="889" spans="1:3" ht="15">
      <c r="A889">
        <f t="shared" si="266"/>
        <v>265</v>
      </c>
      <c r="B889">
        <f>A889/283</f>
        <v>0.9363957597173145</v>
      </c>
      <c r="C889">
        <v>95.59854342139029</v>
      </c>
    </row>
    <row r="890" spans="1:3" ht="15">
      <c r="A890">
        <f t="shared" si="266"/>
        <v>266</v>
      </c>
      <c r="B890">
        <f>A890/283</f>
        <v>0.9399293286219081</v>
      </c>
      <c r="C890">
        <v>95.63540609821668</v>
      </c>
    </row>
    <row r="891" spans="1:3" ht="15">
      <c r="A891">
        <f t="shared" si="266"/>
        <v>267</v>
      </c>
      <c r="B891">
        <f>A891/283</f>
        <v>0.9434628975265018</v>
      </c>
      <c r="C891">
        <v>95.72758606632401</v>
      </c>
    </row>
    <row r="892" spans="1:3" ht="15">
      <c r="A892">
        <f t="shared" si="266"/>
        <v>268</v>
      </c>
      <c r="B892">
        <f>A892/283</f>
        <v>0.9469964664310954</v>
      </c>
      <c r="C892">
        <v>97.08517268319906</v>
      </c>
    </row>
    <row r="893" spans="1:3" ht="15">
      <c r="A893">
        <f t="shared" si="266"/>
        <v>269</v>
      </c>
      <c r="B893">
        <f>A893/283</f>
        <v>0.950530035335689</v>
      </c>
      <c r="C893">
        <v>99.63540609821668</v>
      </c>
    </row>
    <row r="894" spans="1:3" ht="15">
      <c r="A894">
        <f t="shared" si="266"/>
        <v>270</v>
      </c>
      <c r="B894">
        <f>A894/283</f>
        <v>0.9540636042402827</v>
      </c>
      <c r="C894">
        <v>99.99299271509173</v>
      </c>
    </row>
    <row r="895" spans="1:3" ht="15">
      <c r="A895">
        <f t="shared" si="266"/>
        <v>271</v>
      </c>
      <c r="B895">
        <f>A895/283</f>
        <v>0.9575971731448764</v>
      </c>
      <c r="C895">
        <v>100.63540609821668</v>
      </c>
    </row>
    <row r="896" spans="1:3" ht="15">
      <c r="A896">
        <f t="shared" si="266"/>
        <v>272</v>
      </c>
      <c r="B896">
        <f>A896/283</f>
        <v>0.9611307420494699</v>
      </c>
      <c r="C896">
        <v>102.63540609821668</v>
      </c>
    </row>
    <row r="897" spans="1:3" ht="15">
      <c r="A897">
        <f t="shared" si="266"/>
        <v>273</v>
      </c>
      <c r="B897">
        <f>A897/283</f>
        <v>0.9646643109540636</v>
      </c>
      <c r="C897">
        <v>103.59854342139029</v>
      </c>
    </row>
    <row r="898" spans="1:3" ht="15">
      <c r="A898">
        <f t="shared" si="266"/>
        <v>274</v>
      </c>
      <c r="B898">
        <f>A898/283</f>
        <v>0.9681978798586572</v>
      </c>
      <c r="C898">
        <v>103.99299271509173</v>
      </c>
    </row>
    <row r="899" spans="1:3" ht="15">
      <c r="A899">
        <f t="shared" si="266"/>
        <v>275</v>
      </c>
      <c r="B899">
        <f>A899/283</f>
        <v>0.9717314487632509</v>
      </c>
      <c r="C899">
        <v>104.72758606632401</v>
      </c>
    </row>
    <row r="900" spans="1:3" ht="15">
      <c r="A900">
        <f t="shared" si="266"/>
        <v>276</v>
      </c>
      <c r="B900">
        <f>A900/283</f>
        <v>0.9752650176678446</v>
      </c>
      <c r="C900">
        <v>107.63540609821668</v>
      </c>
    </row>
    <row r="901" spans="1:3" ht="15">
      <c r="A901">
        <f t="shared" si="266"/>
        <v>277</v>
      </c>
      <c r="B901">
        <f>A901/283</f>
        <v>0.9787985865724381</v>
      </c>
      <c r="C901">
        <v>108.72758606632401</v>
      </c>
    </row>
    <row r="902" spans="1:3" ht="15">
      <c r="A902">
        <f t="shared" si="266"/>
        <v>278</v>
      </c>
      <c r="B902">
        <f>A902/283</f>
        <v>0.9823321554770318</v>
      </c>
      <c r="C902">
        <v>109.59854342139029</v>
      </c>
    </row>
    <row r="903" spans="1:3" ht="15">
      <c r="A903">
        <f t="shared" si="266"/>
        <v>279</v>
      </c>
      <c r="B903">
        <f>A903/283</f>
        <v>0.9858657243816255</v>
      </c>
      <c r="C903">
        <v>112.08517268319906</v>
      </c>
    </row>
    <row r="904" spans="1:3" ht="15">
      <c r="A904">
        <f t="shared" si="266"/>
        <v>280</v>
      </c>
      <c r="B904">
        <f>A904/283</f>
        <v>0.9893992932862191</v>
      </c>
      <c r="C904">
        <v>112.72758606632401</v>
      </c>
    </row>
    <row r="905" spans="1:3" ht="15">
      <c r="A905">
        <f t="shared" si="266"/>
        <v>281</v>
      </c>
      <c r="B905">
        <f>A905/283</f>
        <v>0.9929328621908127</v>
      </c>
      <c r="C905">
        <v>113.61699803584484</v>
      </c>
    </row>
    <row r="906" spans="1:3" ht="15">
      <c r="A906">
        <f t="shared" si="266"/>
        <v>282</v>
      </c>
      <c r="B906">
        <f>A906/283</f>
        <v>0.9964664310954063</v>
      </c>
      <c r="C906">
        <v>118.63540609821668</v>
      </c>
    </row>
    <row r="907" spans="1:3" ht="15">
      <c r="A907">
        <f t="shared" si="266"/>
        <v>283</v>
      </c>
      <c r="B907">
        <f>A907/283</f>
        <v>1</v>
      </c>
      <c r="C907">
        <v>129.59854342139027</v>
      </c>
    </row>
    <row r="908" spans="3:4" ht="15">
      <c r="C908">
        <v>39.350856067207445</v>
      </c>
      <c r="D908">
        <f aca="true" t="shared" si="267" ref="D908:D971">B625</f>
        <v>0.0035335689045936395</v>
      </c>
    </row>
    <row r="909" spans="3:4" ht="15">
      <c r="C909">
        <v>41.350856067207445</v>
      </c>
      <c r="D909">
        <f t="shared" si="267"/>
        <v>0.007067137809187279</v>
      </c>
    </row>
    <row r="910" spans="3:4" ht="15">
      <c r="C910">
        <v>42.350856067207445</v>
      </c>
      <c r="D910">
        <f t="shared" si="267"/>
        <v>0.01060070671378092</v>
      </c>
    </row>
    <row r="911" spans="3:4" ht="15">
      <c r="C911">
        <v>44.350856067207445</v>
      </c>
      <c r="D911">
        <f t="shared" si="267"/>
        <v>0.014134275618374558</v>
      </c>
    </row>
    <row r="912" spans="3:4" ht="15">
      <c r="C912">
        <v>50.443036035314776</v>
      </c>
      <c r="D912">
        <f t="shared" si="267"/>
        <v>0.0176678445229682</v>
      </c>
    </row>
    <row r="913" spans="3:4" ht="15">
      <c r="C913">
        <v>50.443036035314776</v>
      </c>
      <c r="D913">
        <f t="shared" si="267"/>
        <v>0.02120141342756184</v>
      </c>
    </row>
    <row r="914" spans="3:4" ht="15">
      <c r="C914">
        <v>63.31399339038106</v>
      </c>
      <c r="D914">
        <f t="shared" si="267"/>
        <v>0.024734982332155476</v>
      </c>
    </row>
    <row r="915" spans="3:4" ht="15">
      <c r="C915">
        <v>65.31399339038106</v>
      </c>
      <c r="D915">
        <f t="shared" si="267"/>
        <v>0.028268551236749116</v>
      </c>
    </row>
    <row r="916" spans="3:4" ht="15">
      <c r="C916">
        <v>66.31399339038106</v>
      </c>
      <c r="D916">
        <f t="shared" si="267"/>
        <v>0.03180212014134275</v>
      </c>
    </row>
    <row r="917" spans="3:4" ht="15">
      <c r="C917">
        <v>68.44303603531478</v>
      </c>
      <c r="D917">
        <f t="shared" si="267"/>
        <v>0.0353356890459364</v>
      </c>
    </row>
    <row r="918" spans="3:4" ht="15">
      <c r="C918">
        <v>74.67158000725611</v>
      </c>
      <c r="D918">
        <f t="shared" si="267"/>
        <v>0.038869257950530034</v>
      </c>
    </row>
    <row r="919" spans="3:4" ht="15">
      <c r="C919">
        <v>75.31399339038106</v>
      </c>
      <c r="D919">
        <f t="shared" si="267"/>
        <v>0.04240282685512368</v>
      </c>
    </row>
    <row r="920" spans="3:4" ht="15">
      <c r="C920">
        <v>76.44303603531478</v>
      </c>
      <c r="D920">
        <f t="shared" si="267"/>
        <v>0.045936395759717315</v>
      </c>
    </row>
    <row r="921" spans="3:4" ht="15">
      <c r="C921">
        <v>79.31399339038106</v>
      </c>
      <c r="D921">
        <f t="shared" si="267"/>
        <v>0.04946996466431095</v>
      </c>
    </row>
    <row r="922" spans="3:4" ht="15">
      <c r="C922">
        <v>79.67158000725611</v>
      </c>
      <c r="D922">
        <f t="shared" si="267"/>
        <v>0.053003533568904596</v>
      </c>
    </row>
    <row r="923" spans="3:4" ht="15">
      <c r="C923">
        <v>81.35085606720745</v>
      </c>
      <c r="D923">
        <f t="shared" si="267"/>
        <v>0.05653710247349823</v>
      </c>
    </row>
    <row r="924" spans="3:4" ht="15">
      <c r="C924">
        <v>83.35085606720745</v>
      </c>
      <c r="D924">
        <f t="shared" si="267"/>
        <v>0.06007067137809187</v>
      </c>
    </row>
    <row r="925" spans="3:4" ht="15">
      <c r="C925">
        <v>83.99510251563511</v>
      </c>
      <c r="D925">
        <f t="shared" si="267"/>
        <v>0.0636042402826855</v>
      </c>
    </row>
    <row r="926" spans="3:4" ht="15">
      <c r="C926">
        <v>84.31399339038106</v>
      </c>
      <c r="D926">
        <f t="shared" si="267"/>
        <v>0.06713780918727916</v>
      </c>
    </row>
    <row r="927" spans="3:4" ht="15">
      <c r="C927">
        <v>84.44303603531478</v>
      </c>
      <c r="D927">
        <f t="shared" si="267"/>
        <v>0.0706713780918728</v>
      </c>
    </row>
    <row r="928" spans="3:4" ht="15">
      <c r="C928">
        <v>84.67158000725611</v>
      </c>
      <c r="D928">
        <f t="shared" si="267"/>
        <v>0.07420494699646643</v>
      </c>
    </row>
    <row r="929" spans="3:4" ht="15">
      <c r="C929">
        <v>85.35085606720745</v>
      </c>
      <c r="D929">
        <f t="shared" si="267"/>
        <v>0.07773851590106007</v>
      </c>
    </row>
    <row r="930" spans="3:4" ht="15">
      <c r="C930">
        <v>85.67158000725611</v>
      </c>
      <c r="D930">
        <f t="shared" si="267"/>
        <v>0.0812720848056537</v>
      </c>
    </row>
    <row r="931" spans="3:4" ht="15">
      <c r="C931">
        <v>85.67158000725611</v>
      </c>
      <c r="D931">
        <f t="shared" si="267"/>
        <v>0.08480565371024736</v>
      </c>
    </row>
    <row r="932" spans="3:4" ht="15">
      <c r="C932">
        <v>86.33244800483561</v>
      </c>
      <c r="D932">
        <f t="shared" si="267"/>
        <v>0.08833922261484099</v>
      </c>
    </row>
    <row r="933" spans="3:4" ht="15">
      <c r="C933">
        <v>87.31399339038106</v>
      </c>
      <c r="D933">
        <f t="shared" si="267"/>
        <v>0.09187279151943463</v>
      </c>
    </row>
    <row r="934" spans="3:4" ht="15">
      <c r="C934">
        <v>87.31399339038106</v>
      </c>
      <c r="D934">
        <f t="shared" si="267"/>
        <v>0.09540636042402827</v>
      </c>
    </row>
    <row r="935" spans="3:4" ht="15">
      <c r="C935">
        <v>87.31399339038106</v>
      </c>
      <c r="D935">
        <f t="shared" si="267"/>
        <v>0.0989399293286219</v>
      </c>
    </row>
    <row r="936" spans="3:4" ht="15">
      <c r="C936">
        <v>87.33244800483561</v>
      </c>
      <c r="D936">
        <f t="shared" si="267"/>
        <v>0.10247349823321555</v>
      </c>
    </row>
    <row r="937" spans="3:4" ht="15">
      <c r="C937">
        <v>87.35085606720745</v>
      </c>
      <c r="D937">
        <f t="shared" si="267"/>
        <v>0.10600706713780919</v>
      </c>
    </row>
    <row r="938" spans="3:4" ht="15">
      <c r="C938">
        <v>88.67158000725611</v>
      </c>
      <c r="D938">
        <f t="shared" si="267"/>
        <v>0.10954063604240283</v>
      </c>
    </row>
    <row r="939" spans="3:4" ht="15">
      <c r="C939">
        <v>89.33244800483561</v>
      </c>
      <c r="D939">
        <f t="shared" si="267"/>
        <v>0.11307420494699646</v>
      </c>
    </row>
    <row r="940" spans="3:4" ht="15">
      <c r="C940">
        <v>89.35085606720745</v>
      </c>
      <c r="D940">
        <f t="shared" si="267"/>
        <v>0.1166077738515901</v>
      </c>
    </row>
    <row r="941" spans="3:4" ht="15">
      <c r="C941">
        <v>89.44303603531478</v>
      </c>
      <c r="D941">
        <f t="shared" si="267"/>
        <v>0.12014134275618374</v>
      </c>
    </row>
    <row r="942" spans="3:4" ht="15">
      <c r="C942">
        <v>89.67158000725611</v>
      </c>
      <c r="D942">
        <f t="shared" si="267"/>
        <v>0.12367491166077739</v>
      </c>
    </row>
    <row r="943" spans="3:4" ht="15">
      <c r="C943">
        <v>89.80062265218983</v>
      </c>
      <c r="D943">
        <f t="shared" si="267"/>
        <v>0.127208480565371</v>
      </c>
    </row>
    <row r="944" spans="3:4" ht="15">
      <c r="C944">
        <v>90.33244800483561</v>
      </c>
      <c r="D944">
        <f t="shared" si="267"/>
        <v>0.13074204946996468</v>
      </c>
    </row>
    <row r="945" spans="3:4" ht="15">
      <c r="C945">
        <v>90.35085606720745</v>
      </c>
      <c r="D945">
        <f t="shared" si="267"/>
        <v>0.13427561837455831</v>
      </c>
    </row>
    <row r="946" spans="3:4" ht="15">
      <c r="C946">
        <v>91.31399339038106</v>
      </c>
      <c r="D946">
        <f t="shared" si="267"/>
        <v>0.13780918727915195</v>
      </c>
    </row>
    <row r="947" spans="3:4" ht="15">
      <c r="C947">
        <v>91.35085606720745</v>
      </c>
      <c r="D947">
        <f t="shared" si="267"/>
        <v>0.1413427561837456</v>
      </c>
    </row>
    <row r="948" spans="3:4" ht="15">
      <c r="C948">
        <v>91.7084426840825</v>
      </c>
      <c r="D948">
        <f t="shared" si="267"/>
        <v>0.14487632508833923</v>
      </c>
    </row>
    <row r="949" spans="3:4" ht="15">
      <c r="C949">
        <v>93.31399339038106</v>
      </c>
      <c r="D949">
        <f t="shared" si="267"/>
        <v>0.14840989399293286</v>
      </c>
    </row>
    <row r="950" spans="3:4" ht="15">
      <c r="C950">
        <v>93.67158000725611</v>
      </c>
      <c r="D950">
        <f t="shared" si="267"/>
        <v>0.1519434628975265</v>
      </c>
    </row>
    <row r="951" spans="3:4" ht="15">
      <c r="C951">
        <v>94.7084426840825</v>
      </c>
      <c r="D951">
        <f t="shared" si="267"/>
        <v>0.15547703180212014</v>
      </c>
    </row>
    <row r="952" spans="3:4" ht="15">
      <c r="C952">
        <v>95.67158000725611</v>
      </c>
      <c r="D952">
        <f t="shared" si="267"/>
        <v>0.15901060070671377</v>
      </c>
    </row>
    <row r="953" spans="3:4" ht="15">
      <c r="C953">
        <v>95.7084426840825</v>
      </c>
      <c r="D953">
        <f t="shared" si="267"/>
        <v>0.1625441696113074</v>
      </c>
    </row>
    <row r="954" spans="3:4" ht="15">
      <c r="C954">
        <v>95.80062265218983</v>
      </c>
      <c r="D954">
        <f t="shared" si="267"/>
        <v>0.16607773851590105</v>
      </c>
    </row>
    <row r="955" spans="3:4" ht="15">
      <c r="C955">
        <v>96.35085606720745</v>
      </c>
      <c r="D955">
        <f t="shared" si="267"/>
        <v>0.1696113074204947</v>
      </c>
    </row>
    <row r="956" spans="3:4" ht="15">
      <c r="C956">
        <v>96.44303603531478</v>
      </c>
      <c r="D956">
        <f t="shared" si="267"/>
        <v>0.17314487632508835</v>
      </c>
    </row>
    <row r="957" spans="3:4" ht="15">
      <c r="C957">
        <v>96.80062265218983</v>
      </c>
      <c r="D957">
        <f t="shared" si="267"/>
        <v>0.17667844522968199</v>
      </c>
    </row>
    <row r="958" spans="3:4" ht="15">
      <c r="C958">
        <v>97.44303603531478</v>
      </c>
      <c r="D958">
        <f t="shared" si="267"/>
        <v>0.18021201413427562</v>
      </c>
    </row>
    <row r="959" spans="3:4" ht="15">
      <c r="C959">
        <v>97.67158000725611</v>
      </c>
      <c r="D959">
        <f t="shared" si="267"/>
        <v>0.18374558303886926</v>
      </c>
    </row>
    <row r="960" spans="3:4" ht="15">
      <c r="C960">
        <v>98.67158000725611</v>
      </c>
      <c r="D960">
        <f t="shared" si="267"/>
        <v>0.1872791519434629</v>
      </c>
    </row>
    <row r="961" spans="3:4" ht="15">
      <c r="C961">
        <v>98.67158000725611</v>
      </c>
      <c r="D961">
        <f t="shared" si="267"/>
        <v>0.19081272084805653</v>
      </c>
    </row>
    <row r="962" spans="3:4" ht="15">
      <c r="C962">
        <v>98.67158000725611</v>
      </c>
      <c r="D962">
        <f t="shared" si="267"/>
        <v>0.19434628975265017</v>
      </c>
    </row>
    <row r="963" spans="3:4" ht="15">
      <c r="C963">
        <v>99.31399339038106</v>
      </c>
      <c r="D963">
        <f t="shared" si="267"/>
        <v>0.1978798586572438</v>
      </c>
    </row>
    <row r="964" spans="3:4" ht="15">
      <c r="C964">
        <v>99.31399339038106</v>
      </c>
      <c r="D964">
        <f t="shared" si="267"/>
        <v>0.20141342756183744</v>
      </c>
    </row>
    <row r="965" spans="3:4" ht="15">
      <c r="C965">
        <v>99.44303603531478</v>
      </c>
      <c r="D965">
        <f t="shared" si="267"/>
        <v>0.2049469964664311</v>
      </c>
    </row>
    <row r="966" spans="3:4" ht="15">
      <c r="C966">
        <v>99.67158000725611</v>
      </c>
      <c r="D966">
        <f t="shared" si="267"/>
        <v>0.20848056537102475</v>
      </c>
    </row>
    <row r="967" spans="3:4" ht="15">
      <c r="C967">
        <v>99.7084426840825</v>
      </c>
      <c r="D967">
        <f t="shared" si="267"/>
        <v>0.21201413427561838</v>
      </c>
    </row>
    <row r="968" spans="3:4" ht="15">
      <c r="C968">
        <v>100.33244800483561</v>
      </c>
      <c r="D968">
        <f t="shared" si="267"/>
        <v>0.21554770318021202</v>
      </c>
    </row>
    <row r="969" spans="3:4" ht="15">
      <c r="C969">
        <v>100.33244800483561</v>
      </c>
      <c r="D969">
        <f t="shared" si="267"/>
        <v>0.21908127208480566</v>
      </c>
    </row>
    <row r="970" spans="3:4" ht="15">
      <c r="C970">
        <v>100.33244800483561</v>
      </c>
      <c r="D970">
        <f t="shared" si="267"/>
        <v>0.2226148409893993</v>
      </c>
    </row>
    <row r="971" spans="3:4" ht="15">
      <c r="C971">
        <v>100.35085606720745</v>
      </c>
      <c r="D971">
        <f t="shared" si="267"/>
        <v>0.22614840989399293</v>
      </c>
    </row>
    <row r="972" spans="3:4" ht="15">
      <c r="C972">
        <v>100.35085606720745</v>
      </c>
      <c r="D972">
        <f aca="true" t="shared" si="268" ref="D972:D1035">B689</f>
        <v>0.22968197879858657</v>
      </c>
    </row>
    <row r="973" spans="3:4" ht="15">
      <c r="C973">
        <v>100.44303603531478</v>
      </c>
      <c r="D973">
        <f t="shared" si="268"/>
        <v>0.2332155477031802</v>
      </c>
    </row>
    <row r="974" spans="3:4" ht="15">
      <c r="C974">
        <v>101.31399339038106</v>
      </c>
      <c r="D974">
        <f t="shared" si="268"/>
        <v>0.23674911660777384</v>
      </c>
    </row>
    <row r="975" spans="3:4" ht="15">
      <c r="C975">
        <v>101.35085606720745</v>
      </c>
      <c r="D975">
        <f t="shared" si="268"/>
        <v>0.24028268551236748</v>
      </c>
    </row>
    <row r="976" spans="3:4" ht="15">
      <c r="C976">
        <v>101.67158000725611</v>
      </c>
      <c r="D976">
        <f t="shared" si="268"/>
        <v>0.24381625441696114</v>
      </c>
    </row>
    <row r="977" spans="3:4" ht="15">
      <c r="C977">
        <v>101.7084426840825</v>
      </c>
      <c r="D977">
        <f t="shared" si="268"/>
        <v>0.24734982332155478</v>
      </c>
    </row>
    <row r="978" spans="3:4" ht="15">
      <c r="C978">
        <v>101.80062265218983</v>
      </c>
      <c r="D978">
        <f t="shared" si="268"/>
        <v>0.2508833922261484</v>
      </c>
    </row>
    <row r="979" spans="3:4" ht="15">
      <c r="C979">
        <v>102.31399339038106</v>
      </c>
      <c r="D979">
        <f t="shared" si="268"/>
        <v>0.254416961130742</v>
      </c>
    </row>
    <row r="980" spans="3:4" ht="15">
      <c r="C980">
        <v>102.33244800483561</v>
      </c>
      <c r="D980">
        <f t="shared" si="268"/>
        <v>0.2579505300353357</v>
      </c>
    </row>
    <row r="981" spans="3:4" ht="15">
      <c r="C981">
        <v>102.35085606720745</v>
      </c>
      <c r="D981">
        <f t="shared" si="268"/>
        <v>0.26148409893992935</v>
      </c>
    </row>
    <row r="982" spans="3:4" ht="15">
      <c r="C982">
        <v>102.44303603531478</v>
      </c>
      <c r="D982">
        <f t="shared" si="268"/>
        <v>0.26501766784452296</v>
      </c>
    </row>
    <row r="983" spans="3:4" ht="15">
      <c r="C983">
        <v>102.7084426840825</v>
      </c>
      <c r="D983">
        <f t="shared" si="268"/>
        <v>0.26855123674911663</v>
      </c>
    </row>
    <row r="984" spans="3:4" ht="15">
      <c r="C984">
        <v>102.7084426840825</v>
      </c>
      <c r="D984">
        <f t="shared" si="268"/>
        <v>0.27208480565371024</v>
      </c>
    </row>
    <row r="985" spans="3:4" ht="15">
      <c r="C985">
        <v>102.7084426840825</v>
      </c>
      <c r="D985">
        <f t="shared" si="268"/>
        <v>0.2756183745583039</v>
      </c>
    </row>
    <row r="986" spans="3:4" ht="15">
      <c r="C986">
        <v>103.33244800483561</v>
      </c>
      <c r="D986">
        <f t="shared" si="268"/>
        <v>0.2791519434628975</v>
      </c>
    </row>
    <row r="987" spans="3:4" ht="15">
      <c r="C987">
        <v>103.35085606720745</v>
      </c>
      <c r="D987">
        <f t="shared" si="268"/>
        <v>0.2826855123674912</v>
      </c>
    </row>
    <row r="988" spans="3:4" ht="15">
      <c r="C988">
        <v>104.31399339038106</v>
      </c>
      <c r="D988">
        <f t="shared" si="268"/>
        <v>0.2862190812720848</v>
      </c>
    </row>
    <row r="989" spans="3:4" ht="15">
      <c r="C989">
        <v>104.33244800483561</v>
      </c>
      <c r="D989">
        <f t="shared" si="268"/>
        <v>0.28975265017667845</v>
      </c>
    </row>
    <row r="990" spans="3:4" ht="15">
      <c r="C990">
        <v>104.35085606720745</v>
      </c>
      <c r="D990">
        <f t="shared" si="268"/>
        <v>0.29328621908127206</v>
      </c>
    </row>
    <row r="991" spans="3:4" ht="15">
      <c r="C991">
        <v>104.56351380986662</v>
      </c>
      <c r="D991">
        <f t="shared" si="268"/>
        <v>0.2968197879858657</v>
      </c>
    </row>
    <row r="992" spans="3:4" ht="15">
      <c r="C992">
        <v>104.80062265218983</v>
      </c>
      <c r="D992">
        <f t="shared" si="268"/>
        <v>0.3003533568904594</v>
      </c>
    </row>
    <row r="993" spans="3:4" ht="15">
      <c r="C993">
        <v>105.33244800483561</v>
      </c>
      <c r="D993">
        <f t="shared" si="268"/>
        <v>0.303886925795053</v>
      </c>
    </row>
    <row r="994" spans="3:4" ht="15">
      <c r="C994">
        <v>105.33244800483561</v>
      </c>
      <c r="D994">
        <f t="shared" si="268"/>
        <v>0.30742049469964666</v>
      </c>
    </row>
    <row r="995" spans="3:4" ht="15">
      <c r="C995">
        <v>105.35085606720745</v>
      </c>
      <c r="D995">
        <f t="shared" si="268"/>
        <v>0.31095406360424027</v>
      </c>
    </row>
    <row r="996" spans="3:4" ht="15">
      <c r="C996">
        <v>105.35085606720745</v>
      </c>
      <c r="D996">
        <f t="shared" si="268"/>
        <v>0.31448763250883394</v>
      </c>
    </row>
    <row r="997" spans="3:4" ht="15">
      <c r="C997">
        <v>105.44303603531478</v>
      </c>
      <c r="D997">
        <f t="shared" si="268"/>
        <v>0.31802120141342755</v>
      </c>
    </row>
    <row r="998" spans="3:4" ht="15">
      <c r="C998">
        <v>105.52665113304023</v>
      </c>
      <c r="D998">
        <f t="shared" si="268"/>
        <v>0.3215547703180212</v>
      </c>
    </row>
    <row r="999" spans="3:4" ht="15">
      <c r="C999">
        <v>105.7084426840825</v>
      </c>
      <c r="D999">
        <f t="shared" si="268"/>
        <v>0.3250883392226148</v>
      </c>
    </row>
    <row r="1000" spans="3:4" ht="15">
      <c r="C1000">
        <v>106.31399339038106</v>
      </c>
      <c r="D1000">
        <f t="shared" si="268"/>
        <v>0.3286219081272085</v>
      </c>
    </row>
    <row r="1001" spans="3:4" ht="15">
      <c r="C1001">
        <v>106.33244800483561</v>
      </c>
      <c r="D1001">
        <f t="shared" si="268"/>
        <v>0.3321554770318021</v>
      </c>
    </row>
    <row r="1002" spans="3:4" ht="15">
      <c r="C1002">
        <v>106.80062265218983</v>
      </c>
      <c r="D1002">
        <f t="shared" si="268"/>
        <v>0.33568904593639576</v>
      </c>
    </row>
    <row r="1003" spans="3:4" ht="15">
      <c r="C1003">
        <v>107.31399339038106</v>
      </c>
      <c r="D1003">
        <f t="shared" si="268"/>
        <v>0.3392226148409894</v>
      </c>
    </row>
    <row r="1004" spans="3:4" ht="15">
      <c r="C1004">
        <v>107.33244800483561</v>
      </c>
      <c r="D1004">
        <f t="shared" si="268"/>
        <v>0.34275618374558303</v>
      </c>
    </row>
    <row r="1005" spans="3:4" ht="15">
      <c r="C1005">
        <v>107.35085606720745</v>
      </c>
      <c r="D1005">
        <f t="shared" si="268"/>
        <v>0.3462897526501767</v>
      </c>
    </row>
    <row r="1006" spans="3:4" ht="15">
      <c r="C1006">
        <v>107.67158000725611</v>
      </c>
      <c r="D1006">
        <f t="shared" si="268"/>
        <v>0.3498233215547703</v>
      </c>
    </row>
    <row r="1007" spans="3:4" ht="15">
      <c r="C1007">
        <v>107.80062265218983</v>
      </c>
      <c r="D1007">
        <f t="shared" si="268"/>
        <v>0.35335689045936397</v>
      </c>
    </row>
    <row r="1008" spans="3:4" ht="15">
      <c r="C1008">
        <v>108.31399339038106</v>
      </c>
      <c r="D1008">
        <f t="shared" si="268"/>
        <v>0.3568904593639576</v>
      </c>
    </row>
    <row r="1009" spans="3:4" ht="15">
      <c r="C1009">
        <v>108.35085606720745</v>
      </c>
      <c r="D1009">
        <f t="shared" si="268"/>
        <v>0.36042402826855124</v>
      </c>
    </row>
    <row r="1010" spans="3:4" ht="15">
      <c r="C1010">
        <v>109.31399339038106</v>
      </c>
      <c r="D1010">
        <f t="shared" si="268"/>
        <v>0.36395759717314485</v>
      </c>
    </row>
    <row r="1011" spans="3:4" ht="15">
      <c r="C1011">
        <v>109.35085606720745</v>
      </c>
      <c r="D1011">
        <f t="shared" si="268"/>
        <v>0.3674911660777385</v>
      </c>
    </row>
    <row r="1012" spans="3:4" ht="15">
      <c r="C1012">
        <v>109.35085606720745</v>
      </c>
      <c r="D1012">
        <f t="shared" si="268"/>
        <v>0.3710247349823322</v>
      </c>
    </row>
    <row r="1013" spans="3:4" ht="15">
      <c r="C1013">
        <v>109.35085606720745</v>
      </c>
      <c r="D1013">
        <f t="shared" si="268"/>
        <v>0.3745583038869258</v>
      </c>
    </row>
    <row r="1014" spans="3:4" ht="15">
      <c r="C1014">
        <v>109.65569377797395</v>
      </c>
      <c r="D1014">
        <f t="shared" si="268"/>
        <v>0.37809187279151946</v>
      </c>
    </row>
    <row r="1015" spans="3:4" ht="15">
      <c r="C1015">
        <v>109.67158000725611</v>
      </c>
      <c r="D1015">
        <f t="shared" si="268"/>
        <v>0.38162544169611307</v>
      </c>
    </row>
    <row r="1016" spans="3:4" ht="15">
      <c r="C1016">
        <v>110.80062265218983</v>
      </c>
      <c r="D1016">
        <f t="shared" si="268"/>
        <v>0.38515901060070673</v>
      </c>
    </row>
    <row r="1017" spans="3:4" ht="15">
      <c r="C1017">
        <v>111.31399339038106</v>
      </c>
      <c r="D1017">
        <f t="shared" si="268"/>
        <v>0.38869257950530034</v>
      </c>
    </row>
    <row r="1018" spans="3:4" ht="15">
      <c r="C1018">
        <v>111.7084426840825</v>
      </c>
      <c r="D1018">
        <f t="shared" si="268"/>
        <v>0.392226148409894</v>
      </c>
    </row>
    <row r="1019" spans="3:4" ht="15">
      <c r="C1019">
        <v>111.7084426840825</v>
      </c>
      <c r="D1019">
        <f t="shared" si="268"/>
        <v>0.3957597173144876</v>
      </c>
    </row>
    <row r="1020" spans="3:4" ht="15">
      <c r="C1020">
        <v>112.14003138985099</v>
      </c>
      <c r="D1020">
        <f t="shared" si="268"/>
        <v>0.3992932862190813</v>
      </c>
    </row>
    <row r="1021" spans="1:17" ht="15">
      <c r="A1021" t="s">
        <v>0</v>
      </c>
      <c r="C1021">
        <v>112.31399339038106</v>
      </c>
      <c r="D1021">
        <f t="shared" si="268"/>
        <v>0.4028268551236749</v>
      </c>
      <c r="J1021" t="s">
        <v>35</v>
      </c>
      <c r="M1021" t="s">
        <v>36</v>
      </c>
      <c r="Q1021" t="s">
        <v>37</v>
      </c>
    </row>
    <row r="1022" spans="3:17" ht="15">
      <c r="C1022">
        <v>112.31399339038106</v>
      </c>
      <c r="D1022">
        <f t="shared" si="268"/>
        <v>0.40636042402826855</v>
      </c>
      <c r="G1022" t="s">
        <v>3</v>
      </c>
      <c r="J1022">
        <f>D4</f>
        <v>0.7777253576024964</v>
      </c>
      <c r="N1022">
        <v>0.045101282813007675</v>
      </c>
      <c r="Q1022">
        <v>0.8855710159924094</v>
      </c>
    </row>
    <row r="1023" spans="3:14" ht="15">
      <c r="C1023">
        <v>112.33244800483561</v>
      </c>
      <c r="D1023">
        <f t="shared" si="268"/>
        <v>0.4098939929328622</v>
      </c>
      <c r="G1023" t="s">
        <v>4</v>
      </c>
      <c r="J1023">
        <f>D5</f>
        <v>283</v>
      </c>
      <c r="N1023">
        <v>283</v>
      </c>
    </row>
    <row r="1024" spans="3:14" ht="15">
      <c r="C1024">
        <v>112.33244800483561</v>
      </c>
      <c r="D1024">
        <f t="shared" si="268"/>
        <v>0.4134275618374558</v>
      </c>
      <c r="G1024" t="str">
        <f>A6</f>
        <v>Degrees of Freedom</v>
      </c>
      <c r="J1024">
        <f>D6</f>
        <v>269</v>
      </c>
      <c r="N1024">
        <v>279</v>
      </c>
    </row>
    <row r="1025" spans="3:4" ht="15">
      <c r="C1025">
        <v>112.35085606720745</v>
      </c>
      <c r="D1025">
        <f t="shared" si="268"/>
        <v>0.4169611307420495</v>
      </c>
    </row>
    <row r="1026" spans="3:11" ht="15">
      <c r="C1026">
        <v>112.35085606720745</v>
      </c>
      <c r="D1026">
        <f t="shared" si="268"/>
        <v>0.4204946996466431</v>
      </c>
      <c r="I1026" t="s">
        <v>38</v>
      </c>
      <c r="J1026" t="s">
        <v>39</v>
      </c>
      <c r="K1026" t="s">
        <v>40</v>
      </c>
    </row>
    <row r="1027" spans="3:19" ht="15">
      <c r="C1027">
        <v>113.35085606720745</v>
      </c>
      <c r="D1027">
        <f t="shared" si="268"/>
        <v>0.42402826855123676</v>
      </c>
      <c r="G1027" t="s">
        <v>1</v>
      </c>
      <c r="I1027">
        <v>43.12331306121626</v>
      </c>
      <c r="J1027">
        <v>20.268212968594757</v>
      </c>
      <c r="K1027">
        <f aca="true" t="shared" si="269" ref="K1027:K1040">I1027/J1027</f>
        <v>2.1276327186829485</v>
      </c>
      <c r="M1027">
        <v>2.0914559800648824</v>
      </c>
      <c r="N1027">
        <v>1.1400773878082042</v>
      </c>
      <c r="O1027">
        <f>M1027/N1027</f>
        <v>1.834485976505245</v>
      </c>
      <c r="Q1027">
        <v>43.01940019412152</v>
      </c>
      <c r="R1027">
        <v>5.081352266884629</v>
      </c>
      <c r="S1027">
        <f aca="true" t="shared" si="270" ref="S1027:S1040">Q1027/R1027</f>
        <v>8.46613222910772</v>
      </c>
    </row>
    <row r="1028" spans="3:19" ht="15">
      <c r="C1028">
        <v>113.35085606720745</v>
      </c>
      <c r="D1028">
        <f t="shared" si="268"/>
        <v>0.4275618374558304</v>
      </c>
      <c r="G1028" t="s">
        <v>6</v>
      </c>
      <c r="I1028">
        <v>1.0174352210015838</v>
      </c>
      <c r="J1028">
        <v>0.07368768975553476</v>
      </c>
      <c r="K1028">
        <f t="shared" si="269"/>
        <v>13.807397468654704</v>
      </c>
      <c r="M1028">
        <v>-0.0004558961259179714</v>
      </c>
      <c r="N1028">
        <v>0.0012115248833598248</v>
      </c>
      <c r="O1028">
        <f>M1028/N1028</f>
        <v>-0.3762994323762226</v>
      </c>
      <c r="Q1028">
        <v>1.0304620855773488</v>
      </c>
      <c r="R1028">
        <v>0.0768258625743935</v>
      </c>
      <c r="S1028">
        <f t="shared" si="270"/>
        <v>13.41295822848083</v>
      </c>
    </row>
    <row r="1029" spans="3:19" ht="15">
      <c r="C1029">
        <v>113.44303603531478</v>
      </c>
      <c r="D1029">
        <f t="shared" si="268"/>
        <v>0.43109540636042404</v>
      </c>
      <c r="G1029" t="s">
        <v>7</v>
      </c>
      <c r="I1029">
        <v>-11.64241338312495</v>
      </c>
      <c r="J1029">
        <v>2.5904839552950936</v>
      </c>
      <c r="K1029">
        <f t="shared" si="269"/>
        <v>-4.494300518375035</v>
      </c>
      <c r="M1029">
        <v>0.457670847560444</v>
      </c>
      <c r="N1029">
        <v>0.1447399694264455</v>
      </c>
      <c r="O1029">
        <f>M1029/N1029</f>
        <v>3.162021170614002</v>
      </c>
      <c r="Q1029">
        <v>-11.745355073021623</v>
      </c>
      <c r="R1029">
        <v>2.3158456247606263</v>
      </c>
      <c r="S1029">
        <f t="shared" si="270"/>
        <v>-5.0717348978024654</v>
      </c>
    </row>
    <row r="1030" spans="3:19" ht="15">
      <c r="C1030">
        <v>113.7084426840825</v>
      </c>
      <c r="D1030">
        <f t="shared" si="268"/>
        <v>0.43462897526501765</v>
      </c>
      <c r="G1030" t="s">
        <v>8</v>
      </c>
      <c r="I1030">
        <v>33.14492887421588</v>
      </c>
      <c r="J1030">
        <v>6.854926743501492</v>
      </c>
      <c r="K1030">
        <f t="shared" si="269"/>
        <v>4.835198115813192</v>
      </c>
      <c r="M1030">
        <v>-0.43350929827642265</v>
      </c>
      <c r="N1030">
        <v>0.3688840357629748</v>
      </c>
      <c r="O1030">
        <f>M1030/N1030</f>
        <v>-1.1751912694724815</v>
      </c>
      <c r="Q1030">
        <v>33.39907912814737</v>
      </c>
      <c r="R1030">
        <v>14.323646373484795</v>
      </c>
      <c r="S1030">
        <f t="shared" si="270"/>
        <v>2.3317441842165305</v>
      </c>
    </row>
    <row r="1031" spans="3:19" ht="15">
      <c r="C1031">
        <v>113.80062265218983</v>
      </c>
      <c r="D1031">
        <f t="shared" si="268"/>
        <v>0.4381625441696113</v>
      </c>
      <c r="G1031" t="s">
        <v>9</v>
      </c>
      <c r="I1031">
        <v>-0.002507682957122353</v>
      </c>
      <c r="J1031">
        <v>0.000366929817840426</v>
      </c>
      <c r="K1031">
        <f t="shared" si="269"/>
        <v>-6.834230512748676</v>
      </c>
      <c r="Q1031">
        <v>-0.0024858288820974466</v>
      </c>
      <c r="R1031">
        <v>0.000363873829402718</v>
      </c>
      <c r="S1031">
        <f t="shared" si="270"/>
        <v>-6.831568200927831</v>
      </c>
    </row>
    <row r="1032" spans="3:19" ht="15">
      <c r="C1032">
        <v>114.31399339038106</v>
      </c>
      <c r="D1032">
        <f t="shared" si="268"/>
        <v>0.4416961130742049</v>
      </c>
      <c r="G1032">
        <v>1968</v>
      </c>
      <c r="I1032">
        <v>20.227744532492224</v>
      </c>
      <c r="J1032">
        <v>5.841251520310935</v>
      </c>
      <c r="K1032">
        <f t="shared" si="269"/>
        <v>3.462912778564187</v>
      </c>
      <c r="Q1032">
        <v>16.504988602722307</v>
      </c>
      <c r="R1032">
        <v>5.323747553290437</v>
      </c>
      <c r="S1032">
        <f t="shared" si="270"/>
        <v>3.1002575605826963</v>
      </c>
    </row>
    <row r="1033" spans="3:19" ht="15">
      <c r="C1033">
        <v>114.31399339038106</v>
      </c>
      <c r="D1033">
        <f t="shared" si="268"/>
        <v>0.4452296819787986</v>
      </c>
      <c r="G1033">
        <v>1969</v>
      </c>
      <c r="I1033">
        <v>4.736929535464472</v>
      </c>
      <c r="J1033">
        <v>5.434485664987052</v>
      </c>
      <c r="K1033">
        <f t="shared" si="269"/>
        <v>0.871642659025352</v>
      </c>
      <c r="Q1033">
        <v>0.6331514595779938</v>
      </c>
      <c r="R1033">
        <v>5.09616286310085</v>
      </c>
      <c r="S1033">
        <f t="shared" si="270"/>
        <v>0.12424082129760304</v>
      </c>
    </row>
    <row r="1034" spans="3:19" ht="15">
      <c r="C1034">
        <v>114.31399339038106</v>
      </c>
      <c r="D1034">
        <f t="shared" si="268"/>
        <v>0.44876325088339225</v>
      </c>
      <c r="G1034">
        <v>1970</v>
      </c>
      <c r="I1034">
        <v>-2.485292686757751</v>
      </c>
      <c r="J1034">
        <v>5.434485664987052</v>
      </c>
      <c r="K1034">
        <f t="shared" si="269"/>
        <v>-0.4573188411867257</v>
      </c>
      <c r="Q1034">
        <v>-6.796366077832083</v>
      </c>
      <c r="R1034">
        <v>5.09616286310085</v>
      </c>
      <c r="S1034">
        <f t="shared" si="270"/>
        <v>-1.3336241914562192</v>
      </c>
    </row>
    <row r="1035" spans="3:19" ht="15">
      <c r="C1035">
        <v>114.7084426840825</v>
      </c>
      <c r="D1035">
        <f t="shared" si="268"/>
        <v>0.45229681978798586</v>
      </c>
      <c r="G1035">
        <v>1971</v>
      </c>
      <c r="I1035">
        <v>20.811003609538545</v>
      </c>
      <c r="J1035">
        <v>5.434485664987052</v>
      </c>
      <c r="K1035">
        <f t="shared" si="269"/>
        <v>3.8294338953947964</v>
      </c>
      <c r="Q1035">
        <v>22.4530660434595</v>
      </c>
      <c r="R1035">
        <v>5.09616286310085</v>
      </c>
      <c r="S1035">
        <f t="shared" si="270"/>
        <v>4.405876861988186</v>
      </c>
    </row>
    <row r="1036" spans="3:19" ht="15">
      <c r="C1036">
        <v>114.7084426840825</v>
      </c>
      <c r="D1036">
        <f aca="true" t="shared" si="271" ref="D1036:D1099">B753</f>
        <v>0.4558303886925795</v>
      </c>
      <c r="G1036">
        <v>1972</v>
      </c>
      <c r="I1036">
        <v>-28.226033427498493</v>
      </c>
      <c r="J1036">
        <v>5.434485664987052</v>
      </c>
      <c r="K1036">
        <f t="shared" si="269"/>
        <v>-5.1938739316861815</v>
      </c>
      <c r="Q1036">
        <v>-24.58719056023886</v>
      </c>
      <c r="R1036">
        <v>5.09616286310085</v>
      </c>
      <c r="S1036">
        <f t="shared" si="270"/>
        <v>-4.824647724322992</v>
      </c>
    </row>
    <row r="1037" spans="3:19" ht="15">
      <c r="C1037">
        <v>114.80062265218983</v>
      </c>
      <c r="D1037">
        <f t="shared" si="271"/>
        <v>0.45936395759717313</v>
      </c>
      <c r="G1037">
        <v>1973</v>
      </c>
      <c r="I1037">
        <v>-5.818626020091085</v>
      </c>
      <c r="J1037">
        <v>5.434485664987052</v>
      </c>
      <c r="K1037">
        <f t="shared" si="269"/>
        <v>-1.070685687438454</v>
      </c>
      <c r="Q1037">
        <v>-8.66435565357709</v>
      </c>
      <c r="R1037">
        <v>5.09616286310085</v>
      </c>
      <c r="S1037">
        <f t="shared" si="270"/>
        <v>-1.7001724407812804</v>
      </c>
    </row>
    <row r="1038" spans="3:19" ht="15">
      <c r="C1038">
        <v>114.80062265218983</v>
      </c>
      <c r="D1038">
        <f t="shared" si="271"/>
        <v>0.4628975265017668</v>
      </c>
      <c r="G1038">
        <v>1974</v>
      </c>
      <c r="I1038">
        <v>-10.051090460991897</v>
      </c>
      <c r="J1038">
        <v>5.429599950235489</v>
      </c>
      <c r="K1038">
        <f t="shared" si="269"/>
        <v>-1.8511659336073127</v>
      </c>
      <c r="Q1038">
        <v>-7.55609143374563</v>
      </c>
      <c r="R1038">
        <v>5.087689468418551</v>
      </c>
      <c r="S1038">
        <f t="shared" si="270"/>
        <v>-1.4851715067614677</v>
      </c>
    </row>
    <row r="1039" spans="3:19" ht="15">
      <c r="C1039">
        <v>115.31399339038106</v>
      </c>
      <c r="D1039">
        <f t="shared" si="271"/>
        <v>0.4664310954063604</v>
      </c>
      <c r="G1039">
        <v>1975</v>
      </c>
      <c r="I1039">
        <v>17.728636984825958</v>
      </c>
      <c r="J1039">
        <v>5.082342408128336</v>
      </c>
      <c r="K1039">
        <f t="shared" si="269"/>
        <v>3.488280710184351</v>
      </c>
      <c r="Q1039">
        <v>14.500789937282391</v>
      </c>
      <c r="R1039">
        <v>4.918397185263353</v>
      </c>
      <c r="S1039">
        <f t="shared" si="270"/>
        <v>2.9482755033957173</v>
      </c>
    </row>
    <row r="1040" spans="3:19" ht="15">
      <c r="C1040">
        <v>115.33244800483561</v>
      </c>
      <c r="D1040">
        <f t="shared" si="271"/>
        <v>0.46996466431095407</v>
      </c>
      <c r="G1040">
        <v>1976</v>
      </c>
      <c r="I1040">
        <v>-10.431832739056434</v>
      </c>
      <c r="J1040">
        <v>5.171105866192799</v>
      </c>
      <c r="K1040">
        <f t="shared" si="269"/>
        <v>-2.017331110402661</v>
      </c>
      <c r="Q1040">
        <v>-13.941122692723278</v>
      </c>
      <c r="R1040">
        <v>4.883252938877756</v>
      </c>
      <c r="S1040">
        <f t="shared" si="270"/>
        <v>-2.854884411522446</v>
      </c>
    </row>
    <row r="1041" spans="3:9" ht="15">
      <c r="C1041">
        <v>115.35085606720745</v>
      </c>
      <c r="D1041">
        <f t="shared" si="271"/>
        <v>0.4734982332155477</v>
      </c>
      <c r="G1041">
        <v>1977</v>
      </c>
      <c r="I1041">
        <v>0</v>
      </c>
    </row>
    <row r="1042" spans="3:4" ht="15">
      <c r="C1042">
        <v>115.35085606720745</v>
      </c>
      <c r="D1042">
        <f t="shared" si="271"/>
        <v>0.47703180212014135</v>
      </c>
    </row>
    <row r="1043" spans="3:4" ht="15">
      <c r="C1043">
        <v>115.44303603531478</v>
      </c>
      <c r="D1043">
        <f t="shared" si="271"/>
        <v>0.48056537102473496</v>
      </c>
    </row>
    <row r="1044" spans="3:4" ht="15">
      <c r="C1044">
        <v>115.67158000725611</v>
      </c>
      <c r="D1044">
        <f t="shared" si="271"/>
        <v>0.4840989399293286</v>
      </c>
    </row>
    <row r="1045" spans="3:4" ht="15">
      <c r="C1045">
        <v>115.80062265218983</v>
      </c>
      <c r="D1045">
        <f t="shared" si="271"/>
        <v>0.4876325088339223</v>
      </c>
    </row>
    <row r="1046" spans="3:4" ht="15">
      <c r="C1046">
        <v>116.31399339038106</v>
      </c>
      <c r="D1046">
        <f t="shared" si="271"/>
        <v>0.4911660777385159</v>
      </c>
    </row>
    <row r="1047" spans="3:4" ht="15">
      <c r="C1047">
        <v>116.31399339038106</v>
      </c>
      <c r="D1047">
        <f t="shared" si="271"/>
        <v>0.49469964664310956</v>
      </c>
    </row>
    <row r="1048" spans="3:4" ht="15">
      <c r="C1048">
        <v>116.67158000725611</v>
      </c>
      <c r="D1048">
        <f t="shared" si="271"/>
        <v>0.49823321554770317</v>
      </c>
    </row>
    <row r="1049" spans="3:4" ht="15">
      <c r="C1049">
        <v>116.67158000725611</v>
      </c>
      <c r="D1049">
        <f t="shared" si="271"/>
        <v>0.5017667844522968</v>
      </c>
    </row>
    <row r="1050" spans="3:4" ht="15">
      <c r="C1050">
        <v>116.80062265218983</v>
      </c>
      <c r="D1050">
        <f t="shared" si="271"/>
        <v>0.5053003533568905</v>
      </c>
    </row>
    <row r="1051" spans="3:4" ht="15">
      <c r="C1051">
        <v>117.33244800483561</v>
      </c>
      <c r="D1051">
        <f t="shared" si="271"/>
        <v>0.508833922261484</v>
      </c>
    </row>
    <row r="1052" spans="3:4" ht="15">
      <c r="C1052">
        <v>117.67158000725611</v>
      </c>
      <c r="D1052">
        <f t="shared" si="271"/>
        <v>0.5123674911660777</v>
      </c>
    </row>
    <row r="1053" spans="3:4" ht="15">
      <c r="C1053">
        <v>118.31399339038106</v>
      </c>
      <c r="D1053">
        <f t="shared" si="271"/>
        <v>0.5159010600706714</v>
      </c>
    </row>
    <row r="1054" spans="3:4" ht="15">
      <c r="C1054">
        <v>118.31399339038106</v>
      </c>
      <c r="D1054">
        <f t="shared" si="271"/>
        <v>0.519434628975265</v>
      </c>
    </row>
    <row r="1055" spans="3:4" ht="15">
      <c r="C1055">
        <v>118.35085606720745</v>
      </c>
      <c r="D1055">
        <f t="shared" si="271"/>
        <v>0.5229681978798587</v>
      </c>
    </row>
    <row r="1056" spans="3:4" ht="15">
      <c r="C1056">
        <v>118.7084426840825</v>
      </c>
      <c r="D1056">
        <f t="shared" si="271"/>
        <v>0.5265017667844523</v>
      </c>
    </row>
    <row r="1057" spans="3:4" ht="15">
      <c r="C1057">
        <v>118.80062265218983</v>
      </c>
      <c r="D1057">
        <f t="shared" si="271"/>
        <v>0.5300353356890459</v>
      </c>
    </row>
    <row r="1058" spans="3:4" ht="15">
      <c r="C1058">
        <v>119.31399339038106</v>
      </c>
      <c r="D1058">
        <f t="shared" si="271"/>
        <v>0.5335689045936396</v>
      </c>
    </row>
    <row r="1059" spans="3:4" ht="15">
      <c r="C1059">
        <v>119.33244800483561</v>
      </c>
      <c r="D1059">
        <f t="shared" si="271"/>
        <v>0.5371024734982333</v>
      </c>
    </row>
    <row r="1060" spans="3:4" ht="15">
      <c r="C1060">
        <v>119.67158000725611</v>
      </c>
      <c r="D1060">
        <f t="shared" si="271"/>
        <v>0.5406360424028268</v>
      </c>
    </row>
    <row r="1061" spans="3:4" ht="15">
      <c r="C1061">
        <v>120.44303603531478</v>
      </c>
      <c r="D1061">
        <f t="shared" si="271"/>
        <v>0.5441696113074205</v>
      </c>
    </row>
    <row r="1062" spans="3:4" ht="15">
      <c r="C1062">
        <v>120.7084426840825</v>
      </c>
      <c r="D1062">
        <f t="shared" si="271"/>
        <v>0.5477031802120141</v>
      </c>
    </row>
    <row r="1063" spans="3:4" ht="15">
      <c r="C1063">
        <v>120.7084426840825</v>
      </c>
      <c r="D1063">
        <f t="shared" si="271"/>
        <v>0.5512367491166078</v>
      </c>
    </row>
    <row r="1064" spans="3:4" ht="15">
      <c r="C1064">
        <v>120.80062265218983</v>
      </c>
      <c r="D1064">
        <f t="shared" si="271"/>
        <v>0.5547703180212014</v>
      </c>
    </row>
    <row r="1065" spans="3:4" ht="15">
      <c r="C1065">
        <v>121.31399339038106</v>
      </c>
      <c r="D1065">
        <f t="shared" si="271"/>
        <v>0.558303886925795</v>
      </c>
    </row>
    <row r="1066" spans="3:4" ht="15">
      <c r="C1066">
        <v>121.33244800483561</v>
      </c>
      <c r="D1066">
        <f t="shared" si="271"/>
        <v>0.5618374558303887</v>
      </c>
    </row>
    <row r="1067" spans="3:4" ht="15">
      <c r="C1067">
        <v>121.35085606720745</v>
      </c>
      <c r="D1067">
        <f t="shared" si="271"/>
        <v>0.5653710247349824</v>
      </c>
    </row>
    <row r="1068" spans="3:4" ht="15">
      <c r="C1068">
        <v>121.7084426840825</v>
      </c>
      <c r="D1068">
        <f t="shared" si="271"/>
        <v>0.568904593639576</v>
      </c>
    </row>
    <row r="1069" spans="3:4" ht="15">
      <c r="C1069">
        <v>121.7084426840825</v>
      </c>
      <c r="D1069">
        <f t="shared" si="271"/>
        <v>0.5724381625441696</v>
      </c>
    </row>
    <row r="1070" spans="3:4" ht="15">
      <c r="C1070">
        <v>121.80062265218983</v>
      </c>
      <c r="D1070">
        <f t="shared" si="271"/>
        <v>0.5759717314487632</v>
      </c>
    </row>
    <row r="1071" spans="3:4" ht="15">
      <c r="C1071">
        <v>122.35085606720745</v>
      </c>
      <c r="D1071">
        <f t="shared" si="271"/>
        <v>0.5795053003533569</v>
      </c>
    </row>
    <row r="1072" spans="3:4" ht="15">
      <c r="C1072">
        <v>122.80062265218983</v>
      </c>
      <c r="D1072">
        <f t="shared" si="271"/>
        <v>0.5830388692579506</v>
      </c>
    </row>
    <row r="1073" spans="3:4" ht="15">
      <c r="C1073">
        <v>122.80062265218983</v>
      </c>
      <c r="D1073">
        <f t="shared" si="271"/>
        <v>0.5865724381625441</v>
      </c>
    </row>
    <row r="1074" spans="3:4" ht="15">
      <c r="C1074">
        <v>123.31399339038106</v>
      </c>
      <c r="D1074">
        <f t="shared" si="271"/>
        <v>0.5901060070671378</v>
      </c>
    </row>
    <row r="1075" spans="3:4" ht="15">
      <c r="C1075">
        <v>123.44303603531478</v>
      </c>
      <c r="D1075">
        <f t="shared" si="271"/>
        <v>0.5936395759717314</v>
      </c>
    </row>
    <row r="1076" spans="3:4" ht="15">
      <c r="C1076">
        <v>123.44303603531478</v>
      </c>
      <c r="D1076">
        <f t="shared" si="271"/>
        <v>0.5971731448763251</v>
      </c>
    </row>
    <row r="1077" spans="3:4" ht="15">
      <c r="C1077">
        <v>123.65569377797395</v>
      </c>
      <c r="D1077">
        <f t="shared" si="271"/>
        <v>0.6007067137809188</v>
      </c>
    </row>
    <row r="1078" spans="3:4" ht="15">
      <c r="C1078">
        <v>123.7084426840825</v>
      </c>
      <c r="D1078">
        <f t="shared" si="271"/>
        <v>0.6042402826855123</v>
      </c>
    </row>
    <row r="1079" spans="3:4" ht="15">
      <c r="C1079">
        <v>123.80062265218983</v>
      </c>
      <c r="D1079">
        <f t="shared" si="271"/>
        <v>0.607773851590106</v>
      </c>
    </row>
    <row r="1080" spans="3:4" ht="15">
      <c r="C1080">
        <v>124.67158000725611</v>
      </c>
      <c r="D1080">
        <f t="shared" si="271"/>
        <v>0.6113074204946997</v>
      </c>
    </row>
    <row r="1081" spans="3:4" ht="15">
      <c r="C1081">
        <v>125.31399339038106</v>
      </c>
      <c r="D1081">
        <f t="shared" si="271"/>
        <v>0.6148409893992933</v>
      </c>
    </row>
    <row r="1082" spans="3:4" ht="15">
      <c r="C1082">
        <v>125.31399339038106</v>
      </c>
      <c r="D1082">
        <f t="shared" si="271"/>
        <v>0.6183745583038869</v>
      </c>
    </row>
    <row r="1083" spans="3:4" ht="15">
      <c r="C1083">
        <v>125.35085606720745</v>
      </c>
      <c r="D1083">
        <f t="shared" si="271"/>
        <v>0.6219081272084805</v>
      </c>
    </row>
    <row r="1084" spans="3:4" ht="15">
      <c r="C1084">
        <v>125.35085606720745</v>
      </c>
      <c r="D1084">
        <f t="shared" si="271"/>
        <v>0.6254416961130742</v>
      </c>
    </row>
    <row r="1085" spans="3:4" ht="15">
      <c r="C1085">
        <v>125.44303603531478</v>
      </c>
      <c r="D1085">
        <f t="shared" si="271"/>
        <v>0.6289752650176679</v>
      </c>
    </row>
    <row r="1086" spans="3:4" ht="15">
      <c r="C1086">
        <v>125.80062265218983</v>
      </c>
      <c r="D1086">
        <f t="shared" si="271"/>
        <v>0.6325088339222615</v>
      </c>
    </row>
    <row r="1087" spans="3:4" ht="15">
      <c r="C1087">
        <v>126.67158000725611</v>
      </c>
      <c r="D1087">
        <f t="shared" si="271"/>
        <v>0.6360424028268551</v>
      </c>
    </row>
    <row r="1088" spans="3:4" ht="15">
      <c r="C1088">
        <v>126.67158000725611</v>
      </c>
      <c r="D1088">
        <f t="shared" si="271"/>
        <v>0.6395759717314488</v>
      </c>
    </row>
    <row r="1089" spans="3:4" ht="15">
      <c r="C1089">
        <v>126.69003462171065</v>
      </c>
      <c r="D1089">
        <f t="shared" si="271"/>
        <v>0.6431095406360424</v>
      </c>
    </row>
    <row r="1090" spans="3:4" ht="15">
      <c r="C1090">
        <v>126.7084426840825</v>
      </c>
      <c r="D1090">
        <f t="shared" si="271"/>
        <v>0.6466431095406361</v>
      </c>
    </row>
    <row r="1091" spans="3:4" ht="15">
      <c r="C1091">
        <v>126.7084426840825</v>
      </c>
      <c r="D1091">
        <f t="shared" si="271"/>
        <v>0.6501766784452296</v>
      </c>
    </row>
    <row r="1092" spans="3:4" ht="15">
      <c r="C1092">
        <v>127.31399339038106</v>
      </c>
      <c r="D1092">
        <f t="shared" si="271"/>
        <v>0.6537102473498233</v>
      </c>
    </row>
    <row r="1093" spans="3:4" ht="15">
      <c r="C1093">
        <v>127.31399339038106</v>
      </c>
      <c r="D1093">
        <f t="shared" si="271"/>
        <v>0.657243816254417</v>
      </c>
    </row>
    <row r="1094" spans="3:4" ht="15">
      <c r="C1094">
        <v>127.31399339038106</v>
      </c>
      <c r="D1094">
        <f t="shared" si="271"/>
        <v>0.6607773851590106</v>
      </c>
    </row>
    <row r="1095" spans="3:4" ht="15">
      <c r="C1095">
        <v>127.35085606720745</v>
      </c>
      <c r="D1095">
        <f t="shared" si="271"/>
        <v>0.6643109540636042</v>
      </c>
    </row>
    <row r="1096" spans="3:4" ht="15">
      <c r="C1096">
        <v>128.31399339038106</v>
      </c>
      <c r="D1096">
        <f t="shared" si="271"/>
        <v>0.6678445229681979</v>
      </c>
    </row>
    <row r="1097" spans="3:4" ht="15">
      <c r="C1097">
        <v>128.56351380986663</v>
      </c>
      <c r="D1097">
        <f t="shared" si="271"/>
        <v>0.6713780918727915</v>
      </c>
    </row>
    <row r="1098" spans="3:4" ht="15">
      <c r="C1098">
        <v>128.6715800072561</v>
      </c>
      <c r="D1098">
        <f t="shared" si="271"/>
        <v>0.6749116607773852</v>
      </c>
    </row>
    <row r="1099" spans="3:4" ht="15">
      <c r="C1099">
        <v>128.70844268408248</v>
      </c>
      <c r="D1099">
        <f t="shared" si="271"/>
        <v>0.6784452296819788</v>
      </c>
    </row>
    <row r="1100" spans="3:4" ht="15">
      <c r="C1100">
        <v>128.70844268408248</v>
      </c>
      <c r="D1100">
        <f aca="true" t="shared" si="272" ref="D1100:D1163">B817</f>
        <v>0.6819787985865724</v>
      </c>
    </row>
    <row r="1101" spans="3:4" ht="15">
      <c r="C1101">
        <v>129.18751913061973</v>
      </c>
      <c r="D1101">
        <f t="shared" si="272"/>
        <v>0.6855123674911661</v>
      </c>
    </row>
    <row r="1102" spans="3:4" ht="15">
      <c r="C1102">
        <v>129.44303603531478</v>
      </c>
      <c r="D1102">
        <f t="shared" si="272"/>
        <v>0.6890459363957597</v>
      </c>
    </row>
    <row r="1103" spans="3:4" ht="15">
      <c r="C1103">
        <v>129.80062265218982</v>
      </c>
      <c r="D1103">
        <f t="shared" si="272"/>
        <v>0.6925795053003534</v>
      </c>
    </row>
    <row r="1104" spans="3:4" ht="15">
      <c r="C1104">
        <v>130.35085606720745</v>
      </c>
      <c r="D1104">
        <f t="shared" si="272"/>
        <v>0.696113074204947</v>
      </c>
    </row>
    <row r="1105" spans="3:4" ht="15">
      <c r="C1105">
        <v>130.6715800072561</v>
      </c>
      <c r="D1105">
        <f t="shared" si="272"/>
        <v>0.6996466431095406</v>
      </c>
    </row>
    <row r="1106" spans="3:4" ht="15">
      <c r="C1106">
        <v>131.31399339038106</v>
      </c>
      <c r="D1106">
        <f t="shared" si="272"/>
        <v>0.7031802120141343</v>
      </c>
    </row>
    <row r="1107" spans="3:4" ht="15">
      <c r="C1107">
        <v>131.3324480048356</v>
      </c>
      <c r="D1107">
        <f t="shared" si="272"/>
        <v>0.7067137809187279</v>
      </c>
    </row>
    <row r="1108" spans="3:4" ht="15">
      <c r="C1108">
        <v>131.35085606720745</v>
      </c>
      <c r="D1108">
        <f t="shared" si="272"/>
        <v>0.7102473498233216</v>
      </c>
    </row>
    <row r="1109" spans="3:4" ht="15">
      <c r="C1109">
        <v>131.35085606720745</v>
      </c>
      <c r="D1109">
        <f t="shared" si="272"/>
        <v>0.7137809187279152</v>
      </c>
    </row>
    <row r="1110" spans="3:4" ht="15">
      <c r="C1110">
        <v>131.70844268408248</v>
      </c>
      <c r="D1110">
        <f t="shared" si="272"/>
        <v>0.7173144876325088</v>
      </c>
    </row>
    <row r="1111" spans="3:4" ht="15">
      <c r="C1111">
        <v>132.3324480048356</v>
      </c>
      <c r="D1111">
        <f t="shared" si="272"/>
        <v>0.7208480565371025</v>
      </c>
    </row>
    <row r="1112" spans="3:4" ht="15">
      <c r="C1112">
        <v>132.35085606720745</v>
      </c>
      <c r="D1112">
        <f t="shared" si="272"/>
        <v>0.7243816254416962</v>
      </c>
    </row>
    <row r="1113" spans="3:4" ht="15">
      <c r="C1113">
        <v>132.44303603531478</v>
      </c>
      <c r="D1113">
        <f t="shared" si="272"/>
        <v>0.7279151943462897</v>
      </c>
    </row>
    <row r="1114" spans="3:4" ht="15">
      <c r="C1114">
        <v>132.44303603531478</v>
      </c>
      <c r="D1114">
        <f t="shared" si="272"/>
        <v>0.7314487632508834</v>
      </c>
    </row>
    <row r="1115" spans="3:4" ht="15">
      <c r="C1115">
        <v>133.31399339038106</v>
      </c>
      <c r="D1115">
        <f t="shared" si="272"/>
        <v>0.734982332155477</v>
      </c>
    </row>
    <row r="1116" spans="3:4" ht="15">
      <c r="C1116">
        <v>133.3324480048356</v>
      </c>
      <c r="D1116">
        <f t="shared" si="272"/>
        <v>0.7385159010600707</v>
      </c>
    </row>
    <row r="1117" spans="3:4" ht="15">
      <c r="C1117">
        <v>133.35085606720745</v>
      </c>
      <c r="D1117">
        <f t="shared" si="272"/>
        <v>0.7420494699646644</v>
      </c>
    </row>
    <row r="1118" spans="3:4" ht="15">
      <c r="C1118">
        <v>133.44303603531478</v>
      </c>
      <c r="D1118">
        <f t="shared" si="272"/>
        <v>0.7455830388692579</v>
      </c>
    </row>
    <row r="1119" spans="3:4" ht="15">
      <c r="C1119">
        <v>133.69003462171065</v>
      </c>
      <c r="D1119">
        <f t="shared" si="272"/>
        <v>0.7491166077738516</v>
      </c>
    </row>
    <row r="1120" spans="3:4" ht="15">
      <c r="C1120">
        <v>134.35085606720745</v>
      </c>
      <c r="D1120">
        <f t="shared" si="272"/>
        <v>0.7526501766784452</v>
      </c>
    </row>
    <row r="1121" spans="3:4" ht="15">
      <c r="C1121">
        <v>134.35085606720745</v>
      </c>
      <c r="D1121">
        <f t="shared" si="272"/>
        <v>0.7561837455830389</v>
      </c>
    </row>
    <row r="1122" spans="3:4" ht="15">
      <c r="C1122">
        <v>134.6715800072561</v>
      </c>
      <c r="D1122">
        <f t="shared" si="272"/>
        <v>0.7597173144876325</v>
      </c>
    </row>
    <row r="1123" spans="3:4" ht="15">
      <c r="C1123">
        <v>134.70844268408248</v>
      </c>
      <c r="D1123">
        <f t="shared" si="272"/>
        <v>0.7632508833922261</v>
      </c>
    </row>
    <row r="1124" spans="3:4" ht="15">
      <c r="C1124">
        <v>135.31399339038106</v>
      </c>
      <c r="D1124">
        <f t="shared" si="272"/>
        <v>0.7667844522968198</v>
      </c>
    </row>
    <row r="1125" spans="3:4" ht="15">
      <c r="C1125">
        <v>135.31399339038106</v>
      </c>
      <c r="D1125">
        <f t="shared" si="272"/>
        <v>0.7703180212014135</v>
      </c>
    </row>
    <row r="1126" spans="3:4" ht="15">
      <c r="C1126">
        <v>135.3324480048356</v>
      </c>
      <c r="D1126">
        <f t="shared" si="272"/>
        <v>0.773851590106007</v>
      </c>
    </row>
    <row r="1127" spans="3:4" ht="15">
      <c r="C1127">
        <v>135.3324480048356</v>
      </c>
      <c r="D1127">
        <f t="shared" si="272"/>
        <v>0.7773851590106007</v>
      </c>
    </row>
    <row r="1128" spans="3:4" ht="15">
      <c r="C1128">
        <v>135.44303603531478</v>
      </c>
      <c r="D1128">
        <f t="shared" si="272"/>
        <v>0.7809187279151943</v>
      </c>
    </row>
    <row r="1129" spans="3:4" ht="15">
      <c r="C1129">
        <v>135.6715800072561</v>
      </c>
      <c r="D1129">
        <f t="shared" si="272"/>
        <v>0.784452296819788</v>
      </c>
    </row>
    <row r="1130" spans="3:4" ht="15">
      <c r="C1130">
        <v>135.70844268408248</v>
      </c>
      <c r="D1130">
        <f t="shared" si="272"/>
        <v>0.7879858657243817</v>
      </c>
    </row>
    <row r="1131" spans="3:4" ht="15">
      <c r="C1131">
        <v>136.31399339038106</v>
      </c>
      <c r="D1131">
        <f t="shared" si="272"/>
        <v>0.7915194346289752</v>
      </c>
    </row>
    <row r="1132" spans="3:4" ht="15">
      <c r="C1132">
        <v>136.3324480048356</v>
      </c>
      <c r="D1132">
        <f t="shared" si="272"/>
        <v>0.7950530035335689</v>
      </c>
    </row>
    <row r="1133" spans="3:4" ht="15">
      <c r="C1133">
        <v>136.3324480048356</v>
      </c>
      <c r="D1133">
        <f t="shared" si="272"/>
        <v>0.7985865724381626</v>
      </c>
    </row>
    <row r="1134" spans="3:4" ht="15">
      <c r="C1134">
        <v>136.44303603531478</v>
      </c>
      <c r="D1134">
        <f t="shared" si="272"/>
        <v>0.8021201413427562</v>
      </c>
    </row>
    <row r="1135" spans="3:4" ht="15">
      <c r="C1135">
        <v>136.80062265218982</v>
      </c>
      <c r="D1135">
        <f t="shared" si="272"/>
        <v>0.8056537102473498</v>
      </c>
    </row>
    <row r="1136" spans="3:4" ht="15">
      <c r="C1136">
        <v>137.20592719299157</v>
      </c>
      <c r="D1136">
        <f t="shared" si="272"/>
        <v>0.8091872791519434</v>
      </c>
    </row>
    <row r="1137" spans="3:4" ht="15">
      <c r="C1137">
        <v>137.6715800072561</v>
      </c>
      <c r="D1137">
        <f t="shared" si="272"/>
        <v>0.8127208480565371</v>
      </c>
    </row>
    <row r="1138" spans="3:4" ht="15">
      <c r="C1138">
        <v>137.70844268408248</v>
      </c>
      <c r="D1138">
        <f t="shared" si="272"/>
        <v>0.8162544169611308</v>
      </c>
    </row>
    <row r="1139" spans="3:4" ht="15">
      <c r="C1139">
        <v>139.44303603531478</v>
      </c>
      <c r="D1139">
        <f t="shared" si="272"/>
        <v>0.8197879858657244</v>
      </c>
    </row>
    <row r="1140" spans="3:4" ht="15">
      <c r="C1140">
        <v>139.52665113304022</v>
      </c>
      <c r="D1140">
        <f t="shared" si="272"/>
        <v>0.823321554770318</v>
      </c>
    </row>
    <row r="1141" spans="3:4" ht="15">
      <c r="C1141">
        <v>139.6715800072561</v>
      </c>
      <c r="D1141">
        <f t="shared" si="272"/>
        <v>0.8268551236749117</v>
      </c>
    </row>
    <row r="1142" spans="3:4" ht="15">
      <c r="C1142">
        <v>139.69003462171065</v>
      </c>
      <c r="D1142">
        <f t="shared" si="272"/>
        <v>0.8303886925795053</v>
      </c>
    </row>
    <row r="1143" spans="3:4" ht="15">
      <c r="C1143">
        <v>140.31399339038106</v>
      </c>
      <c r="D1143">
        <f t="shared" si="272"/>
        <v>0.833922261484099</v>
      </c>
    </row>
    <row r="1144" spans="3:4" ht="15">
      <c r="C1144">
        <v>140.31399339038106</v>
      </c>
      <c r="D1144">
        <f t="shared" si="272"/>
        <v>0.8374558303886925</v>
      </c>
    </row>
    <row r="1145" spans="3:4" ht="15">
      <c r="C1145">
        <v>140.3324480048356</v>
      </c>
      <c r="D1145">
        <f t="shared" si="272"/>
        <v>0.8409893992932862</v>
      </c>
    </row>
    <row r="1146" spans="3:4" ht="15">
      <c r="C1146">
        <v>140.35085606720745</v>
      </c>
      <c r="D1146">
        <f t="shared" si="272"/>
        <v>0.8445229681978799</v>
      </c>
    </row>
    <row r="1147" spans="3:4" ht="15">
      <c r="C1147">
        <v>140.35085606720745</v>
      </c>
      <c r="D1147">
        <f t="shared" si="272"/>
        <v>0.8480565371024735</v>
      </c>
    </row>
    <row r="1148" spans="3:4" ht="15">
      <c r="C1148">
        <v>141.31399339038106</v>
      </c>
      <c r="D1148">
        <f t="shared" si="272"/>
        <v>0.8515901060070671</v>
      </c>
    </row>
    <row r="1149" spans="3:4" ht="15">
      <c r="C1149">
        <v>141.35085606720745</v>
      </c>
      <c r="D1149">
        <f t="shared" si="272"/>
        <v>0.8551236749116607</v>
      </c>
    </row>
    <row r="1150" spans="3:4" ht="15">
      <c r="C1150">
        <v>142.6715800072561</v>
      </c>
      <c r="D1150">
        <f t="shared" si="272"/>
        <v>0.8586572438162544</v>
      </c>
    </row>
    <row r="1151" spans="3:4" ht="15">
      <c r="C1151">
        <v>144.35085606720745</v>
      </c>
      <c r="D1151">
        <f t="shared" si="272"/>
        <v>0.8621908127208481</v>
      </c>
    </row>
    <row r="1152" spans="3:4" ht="15">
      <c r="C1152">
        <v>144.70844268408248</v>
      </c>
      <c r="D1152">
        <f t="shared" si="272"/>
        <v>0.8657243816254417</v>
      </c>
    </row>
    <row r="1153" spans="3:4" ht="15">
      <c r="C1153">
        <v>145.31399339038106</v>
      </c>
      <c r="D1153">
        <f t="shared" si="272"/>
        <v>0.8692579505300353</v>
      </c>
    </row>
    <row r="1154" spans="3:4" ht="15">
      <c r="C1154">
        <v>145.31399339038106</v>
      </c>
      <c r="D1154">
        <f t="shared" si="272"/>
        <v>0.872791519434629</v>
      </c>
    </row>
    <row r="1155" spans="3:4" ht="15">
      <c r="C1155">
        <v>145.35085606720745</v>
      </c>
      <c r="D1155">
        <f t="shared" si="272"/>
        <v>0.8763250883392226</v>
      </c>
    </row>
    <row r="1156" spans="3:4" ht="15">
      <c r="C1156">
        <v>145.70844268408248</v>
      </c>
      <c r="D1156">
        <f t="shared" si="272"/>
        <v>0.8798586572438163</v>
      </c>
    </row>
    <row r="1157" spans="3:4" ht="15">
      <c r="C1157">
        <v>146.6715800072561</v>
      </c>
      <c r="D1157">
        <f t="shared" si="272"/>
        <v>0.8833922261484098</v>
      </c>
    </row>
    <row r="1158" spans="3:4" ht="15">
      <c r="C1158">
        <v>147.31399339038106</v>
      </c>
      <c r="D1158">
        <f t="shared" si="272"/>
        <v>0.8869257950530035</v>
      </c>
    </row>
    <row r="1159" spans="3:4" ht="15">
      <c r="C1159">
        <v>147.6715800072561</v>
      </c>
      <c r="D1159">
        <f t="shared" si="272"/>
        <v>0.8904593639575972</v>
      </c>
    </row>
    <row r="1160" spans="3:4" ht="15">
      <c r="C1160">
        <v>147.80062265218982</v>
      </c>
      <c r="D1160">
        <f t="shared" si="272"/>
        <v>0.8939929328621908</v>
      </c>
    </row>
    <row r="1161" spans="3:4" ht="15">
      <c r="C1161">
        <v>148.31399339038106</v>
      </c>
      <c r="D1161">
        <f t="shared" si="272"/>
        <v>0.8975265017667845</v>
      </c>
    </row>
    <row r="1162" spans="3:4" ht="15">
      <c r="C1162">
        <v>148.31399339038106</v>
      </c>
      <c r="D1162">
        <f t="shared" si="272"/>
        <v>0.901060070671378</v>
      </c>
    </row>
    <row r="1163" spans="3:4" ht="15">
      <c r="C1163">
        <v>148.3324480048356</v>
      </c>
      <c r="D1163">
        <f t="shared" si="272"/>
        <v>0.9045936395759717</v>
      </c>
    </row>
    <row r="1164" spans="3:4" ht="15">
      <c r="C1164">
        <v>148.35085606720745</v>
      </c>
      <c r="D1164">
        <f>B881</f>
        <v>0.9081272084805654</v>
      </c>
    </row>
    <row r="1165" spans="3:4" ht="15">
      <c r="C1165">
        <v>148.44303603531478</v>
      </c>
      <c r="D1165">
        <f>B882</f>
        <v>0.911660777385159</v>
      </c>
    </row>
    <row r="1166" spans="3:4" ht="15">
      <c r="C1166">
        <v>151.31399339038106</v>
      </c>
      <c r="D1166">
        <f>B883</f>
        <v>0.9151943462897526</v>
      </c>
    </row>
    <row r="1167" spans="3:4" ht="15">
      <c r="C1167">
        <v>151.31399339038106</v>
      </c>
      <c r="D1167">
        <f>B884</f>
        <v>0.9187279151943463</v>
      </c>
    </row>
    <row r="1168" spans="3:4" ht="15">
      <c r="C1168">
        <v>151.35085606720745</v>
      </c>
      <c r="D1168">
        <f>B885</f>
        <v>0.9222614840989399</v>
      </c>
    </row>
    <row r="1169" spans="3:4" ht="15">
      <c r="C1169">
        <v>152.3324480048356</v>
      </c>
      <c r="D1169">
        <f>B886</f>
        <v>0.9257950530035336</v>
      </c>
    </row>
    <row r="1170" spans="3:4" ht="15">
      <c r="C1170">
        <v>152.44303603531478</v>
      </c>
      <c r="D1170">
        <f>B887</f>
        <v>0.9293286219081273</v>
      </c>
    </row>
    <row r="1171" spans="3:4" ht="15">
      <c r="C1171">
        <v>153.16906451616518</v>
      </c>
      <c r="D1171">
        <f>B888</f>
        <v>0.9328621908127208</v>
      </c>
    </row>
    <row r="1172" spans="3:4" ht="15">
      <c r="C1172">
        <v>153.31399339038106</v>
      </c>
      <c r="D1172">
        <f>B889</f>
        <v>0.9363957597173145</v>
      </c>
    </row>
    <row r="1173" spans="3:4" ht="15">
      <c r="C1173">
        <v>153.35085606720745</v>
      </c>
      <c r="D1173">
        <f>B890</f>
        <v>0.9399293286219081</v>
      </c>
    </row>
    <row r="1174" spans="3:4" ht="15">
      <c r="C1174">
        <v>153.44303603531478</v>
      </c>
      <c r="D1174">
        <f>B891</f>
        <v>0.9434628975265018</v>
      </c>
    </row>
    <row r="1175" spans="3:4" ht="15">
      <c r="C1175">
        <v>154.80062265218982</v>
      </c>
      <c r="D1175">
        <f>B892</f>
        <v>0.9469964664310954</v>
      </c>
    </row>
    <row r="1176" spans="3:4" ht="15">
      <c r="C1176">
        <v>157.35085606720745</v>
      </c>
      <c r="D1176">
        <f>B893</f>
        <v>0.950530035335689</v>
      </c>
    </row>
    <row r="1177" spans="3:4" ht="15">
      <c r="C1177">
        <v>157.70844268408248</v>
      </c>
      <c r="D1177">
        <f>B894</f>
        <v>0.9540636042402827</v>
      </c>
    </row>
    <row r="1178" spans="3:4" ht="15">
      <c r="C1178">
        <v>158.35085606720745</v>
      </c>
      <c r="D1178">
        <f>B895</f>
        <v>0.9575971731448764</v>
      </c>
    </row>
    <row r="1179" spans="3:4" ht="15">
      <c r="C1179">
        <v>160.35085606720745</v>
      </c>
      <c r="D1179">
        <f>B896</f>
        <v>0.9611307420494699</v>
      </c>
    </row>
    <row r="1180" spans="3:4" ht="15">
      <c r="C1180">
        <v>161.31399339038106</v>
      </c>
      <c r="D1180">
        <f>B897</f>
        <v>0.9646643109540636</v>
      </c>
    </row>
    <row r="1181" spans="3:4" ht="15">
      <c r="C1181">
        <v>161.70844268408248</v>
      </c>
      <c r="D1181">
        <f>B898</f>
        <v>0.9681978798586572</v>
      </c>
    </row>
    <row r="1182" spans="3:4" ht="15">
      <c r="C1182">
        <v>162.44303603531478</v>
      </c>
      <c r="D1182">
        <f>B899</f>
        <v>0.9717314487632509</v>
      </c>
    </row>
    <row r="1183" spans="3:4" ht="15">
      <c r="C1183">
        <v>165.35085606720745</v>
      </c>
      <c r="D1183">
        <f>B900</f>
        <v>0.9752650176678446</v>
      </c>
    </row>
    <row r="1184" spans="3:4" ht="15">
      <c r="C1184">
        <v>166.44303603531478</v>
      </c>
      <c r="D1184">
        <f>B901</f>
        <v>0.9787985865724381</v>
      </c>
    </row>
    <row r="1185" spans="3:4" ht="15">
      <c r="C1185">
        <v>167.31399339038106</v>
      </c>
      <c r="D1185">
        <f>B902</f>
        <v>0.9823321554770318</v>
      </c>
    </row>
    <row r="1186" spans="3:4" ht="15">
      <c r="C1186">
        <v>169.80062265218982</v>
      </c>
      <c r="D1186">
        <f>B903</f>
        <v>0.9858657243816255</v>
      </c>
    </row>
    <row r="1187" spans="3:4" ht="15">
      <c r="C1187">
        <v>170.44303603531478</v>
      </c>
      <c r="D1187">
        <f>B904</f>
        <v>0.9893992932862191</v>
      </c>
    </row>
    <row r="1188" spans="3:4" ht="15">
      <c r="C1188">
        <v>171.3324480048356</v>
      </c>
      <c r="D1188">
        <f>B905</f>
        <v>0.9929328621908127</v>
      </c>
    </row>
    <row r="1189" spans="3:4" ht="15">
      <c r="C1189">
        <v>176.35085606720745</v>
      </c>
      <c r="D1189">
        <f>B906</f>
        <v>0.9964664310954063</v>
      </c>
    </row>
    <row r="1190" spans="3:4" ht="15">
      <c r="C1190">
        <v>187.31399339038106</v>
      </c>
      <c r="D1190">
        <f>B907</f>
        <v>1</v>
      </c>
    </row>
  </sheetData>
  <printOptions/>
  <pageMargins left="0.5" right="0.5" top="0.5" bottom="0.5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athiruvengadam</cp:lastModifiedBy>
  <dcterms:created xsi:type="dcterms:W3CDTF">2006-03-08T14:42:45Z</dcterms:created>
  <dcterms:modified xsi:type="dcterms:W3CDTF">2006-03-08T14:44:15Z</dcterms:modified>
  <cp:category/>
  <cp:version/>
  <cp:contentType/>
  <cp:contentStatus/>
</cp:coreProperties>
</file>